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JENIS PEKERJAAN" sheetId="6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BG44" i="6" l="1"/>
  <c r="BH44" i="6"/>
  <c r="BE44" i="6"/>
  <c r="BF44" i="6"/>
  <c r="BC44" i="6"/>
  <c r="BD44" i="6"/>
  <c r="BA44" i="6"/>
  <c r="BB44" i="6"/>
  <c r="AZ44" i="6"/>
  <c r="AW44" i="6"/>
  <c r="AX44" i="6"/>
  <c r="AJ21" i="6" l="1"/>
  <c r="AH20" i="6" a="1"/>
  <c r="AI20" i="6" s="1"/>
  <c r="AH19" i="6" a="1"/>
  <c r="AH19" i="6" s="1"/>
  <c r="AH18" i="6" a="1"/>
  <c r="AH18" i="6" s="1"/>
  <c r="AH17" i="6" a="1"/>
  <c r="AH17" i="6" s="1"/>
  <c r="AH16" i="6" a="1"/>
  <c r="AH16" i="6" s="1"/>
  <c r="AH15" i="6" a="1"/>
  <c r="AH15" i="6" s="1"/>
  <c r="AH14" i="6" a="1"/>
  <c r="AH14" i="6" s="1"/>
  <c r="AH13" i="6" a="1"/>
  <c r="AH13" i="6"/>
  <c r="AI13" i="6"/>
  <c r="AH12" i="6" a="1"/>
  <c r="AH12" i="6"/>
  <c r="AI12" i="6"/>
  <c r="AH11" i="6" a="1"/>
  <c r="AI11" i="6" s="1"/>
  <c r="AH10" i="6" a="1"/>
  <c r="AH10" i="6"/>
  <c r="AI10" i="6"/>
  <c r="AF20" i="6" a="1"/>
  <c r="AF20" i="6" s="1"/>
  <c r="AF19" i="6" a="1"/>
  <c r="AF19" i="6" s="1"/>
  <c r="AF18" i="6" a="1"/>
  <c r="AF18" i="6" s="1"/>
  <c r="AF17" i="6" a="1"/>
  <c r="AF17" i="6" s="1"/>
  <c r="AF16" i="6" a="1"/>
  <c r="AG16" i="6" s="1"/>
  <c r="AF15" i="6" a="1"/>
  <c r="AF15" i="6" s="1"/>
  <c r="AF14" i="6" a="1"/>
  <c r="AG14" i="6" s="1"/>
  <c r="AF13" i="6" a="1"/>
  <c r="AG13" i="6" s="1"/>
  <c r="AF13" i="6"/>
  <c r="AF12" i="6" a="1"/>
  <c r="AF12" i="6" s="1"/>
  <c r="AF11" i="6" a="1"/>
  <c r="AF11" i="6" s="1"/>
  <c r="AF10" i="6" a="1"/>
  <c r="AG10" i="6" s="1"/>
  <c r="AD16" i="6" a="1"/>
  <c r="AD16" i="6" s="1"/>
  <c r="AE18" i="6"/>
  <c r="AD15" i="6" a="1"/>
  <c r="AE15" i="6" s="1"/>
  <c r="AD14" i="6" a="1"/>
  <c r="AE14" i="6" s="1"/>
  <c r="AD10" i="6" a="1"/>
  <c r="AD10" i="6" s="1"/>
  <c r="AB18" i="6" a="1"/>
  <c r="AB18" i="6" s="1"/>
  <c r="AB19" i="6"/>
  <c r="AC19" i="6"/>
  <c r="AB16" i="6" a="1"/>
  <c r="AB16" i="6" s="1"/>
  <c r="AB13" i="6" a="1"/>
  <c r="AB13" i="6" s="1"/>
  <c r="AC14" i="6"/>
  <c r="AB10" i="6" a="1"/>
  <c r="AB10" i="6" s="1"/>
  <c r="Z15" i="6" a="1"/>
  <c r="Z15" i="6" s="1"/>
  <c r="Z13" i="6" a="1"/>
  <c r="Z13" i="6" s="1"/>
  <c r="Z10" i="6" a="1"/>
  <c r="Z10" i="6" s="1"/>
  <c r="X12" i="6" a="1"/>
  <c r="X14" i="6" s="1"/>
  <c r="X11" i="6" a="1"/>
  <c r="X11" i="6" s="1"/>
  <c r="X10" i="6" a="1"/>
  <c r="Y10" i="6" s="1"/>
  <c r="S91" i="6" a="1"/>
  <c r="S91" i="6" s="1"/>
  <c r="S90" i="6" a="1"/>
  <c r="S90" i="6" s="1"/>
  <c r="S89" i="6" a="1"/>
  <c r="S89" i="6" s="1"/>
  <c r="S88" i="6" a="1"/>
  <c r="S88" i="6" s="1"/>
  <c r="S87" i="6" a="1"/>
  <c r="S87" i="6" s="1"/>
  <c r="S86" i="6" a="1"/>
  <c r="S86" i="6" s="1"/>
  <c r="S85" i="6" a="1"/>
  <c r="S85" i="6" s="1"/>
  <c r="S84" i="6" a="1"/>
  <c r="S84" i="6" s="1"/>
  <c r="S83" i="6" a="1"/>
  <c r="S83" i="6" s="1"/>
  <c r="S82" i="6" a="1"/>
  <c r="S82" i="6" s="1"/>
  <c r="S81" i="6" a="1"/>
  <c r="S81" i="6" s="1"/>
  <c r="Q91" i="6" a="1"/>
  <c r="Q91" i="6" s="1"/>
  <c r="Q90" i="6" a="1"/>
  <c r="Q90" i="6" s="1"/>
  <c r="Q89" i="6" a="1"/>
  <c r="Q89" i="6" s="1"/>
  <c r="Q88" i="6" a="1"/>
  <c r="Q88" i="6" s="1"/>
  <c r="Q87" i="6" a="1"/>
  <c r="R87" i="6" s="1"/>
  <c r="Q86" i="6" a="1"/>
  <c r="R86" i="6" s="1"/>
  <c r="Q85" i="6" a="1"/>
  <c r="Q85" i="6" s="1"/>
  <c r="Q84" i="6" a="1"/>
  <c r="Q84" i="6" s="1"/>
  <c r="Q83" i="6" a="1"/>
  <c r="R83" i="6" s="1"/>
  <c r="Q82" i="6" a="1"/>
  <c r="Q82" i="6" s="1"/>
  <c r="Q81" i="6" a="1"/>
  <c r="Q81" i="6" s="1"/>
  <c r="O86" i="6" a="1"/>
  <c r="O86" i="6" s="1"/>
  <c r="O85" i="6" a="1"/>
  <c r="P85" i="6" s="1"/>
  <c r="O81" i="6" a="1"/>
  <c r="O81" i="6" s="1"/>
  <c r="M90" i="6" a="1"/>
  <c r="N91" i="6" s="1"/>
  <c r="M89" i="6" a="1"/>
  <c r="M89" i="6" s="1"/>
  <c r="M86" i="6" a="1"/>
  <c r="M86" i="6" s="1"/>
  <c r="M85" i="6" a="1"/>
  <c r="N85" i="6" s="1"/>
  <c r="M83" i="6" a="1"/>
  <c r="M83" i="6" s="1"/>
  <c r="M81" i="6" a="1"/>
  <c r="M81" i="6" s="1"/>
  <c r="K89" i="6" a="1"/>
  <c r="L91" i="6" s="1"/>
  <c r="K88" i="6" a="1"/>
  <c r="L88" i="6" s="1"/>
  <c r="K87" i="6" a="1"/>
  <c r="L87" i="6" s="1"/>
  <c r="K86" i="6" a="1"/>
  <c r="K86" i="6" s="1"/>
  <c r="K85" i="6" a="1"/>
  <c r="K85" i="6" s="1"/>
  <c r="K84" i="6" a="1"/>
  <c r="K84" i="6" s="1"/>
  <c r="K83" i="6" a="1"/>
  <c r="K83" i="6" s="1"/>
  <c r="K82" i="6" a="1"/>
  <c r="K82" i="6" s="1"/>
  <c r="K81" i="6" a="1"/>
  <c r="K81" i="6" s="1"/>
  <c r="I87" i="6" a="1"/>
  <c r="I87" i="6" s="1"/>
  <c r="I82" i="6"/>
  <c r="J82" i="6"/>
  <c r="C91" i="6"/>
  <c r="D91" i="6"/>
  <c r="C90" i="6"/>
  <c r="D90" i="6"/>
  <c r="S68" i="6"/>
  <c r="O59" i="6"/>
  <c r="P59" i="6"/>
  <c r="O57" i="6"/>
  <c r="O68" i="6" s="1"/>
  <c r="P57" i="6"/>
  <c r="M64" i="6"/>
  <c r="N64" i="6"/>
  <c r="N68" i="6"/>
  <c r="I67" i="6"/>
  <c r="J67" i="6"/>
  <c r="I68" i="6"/>
  <c r="I65" i="6"/>
  <c r="J65" i="6"/>
  <c r="I64" i="6"/>
  <c r="J64" i="6"/>
  <c r="BM100" i="6"/>
  <c r="BM97" i="6"/>
  <c r="BK97" i="6"/>
  <c r="AP97" i="6"/>
  <c r="U97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Z92" i="6"/>
  <c r="Y92" i="6"/>
  <c r="X92" i="6"/>
  <c r="H92" i="6"/>
  <c r="G92" i="6"/>
  <c r="F92" i="6"/>
  <c r="E92" i="6"/>
  <c r="D92" i="6"/>
  <c r="AP91" i="6"/>
  <c r="AP90" i="6"/>
  <c r="AP89" i="6"/>
  <c r="AP88" i="6"/>
  <c r="AP87" i="6"/>
  <c r="AP86" i="6"/>
  <c r="AP85" i="6"/>
  <c r="AP84" i="6"/>
  <c r="AP83" i="6"/>
  <c r="AP82" i="6"/>
  <c r="AP81" i="6"/>
  <c r="BJ68" i="6"/>
  <c r="BI68" i="6"/>
  <c r="BH68" i="6"/>
  <c r="BG68" i="6"/>
  <c r="BF68" i="6"/>
  <c r="BE68" i="6"/>
  <c r="BD68" i="6"/>
  <c r="BC68" i="6"/>
  <c r="BB68" i="6"/>
  <c r="BA68" i="6"/>
  <c r="AZ68" i="6"/>
  <c r="AY68" i="6"/>
  <c r="AX68" i="6"/>
  <c r="AW68" i="6"/>
  <c r="AV68" i="6"/>
  <c r="AU68" i="6"/>
  <c r="AT68" i="6"/>
  <c r="AS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R68" i="6"/>
  <c r="Q68" i="6"/>
  <c r="P68" i="6"/>
  <c r="M68" i="6"/>
  <c r="L68" i="6"/>
  <c r="K68" i="6"/>
  <c r="J68" i="6"/>
  <c r="H68" i="6"/>
  <c r="G68" i="6"/>
  <c r="F68" i="6"/>
  <c r="E68" i="6"/>
  <c r="D68" i="6"/>
  <c r="C68" i="6"/>
  <c r="AP67" i="6"/>
  <c r="AP66" i="6"/>
  <c r="AP65" i="6"/>
  <c r="AP64" i="6"/>
  <c r="AP63" i="6"/>
  <c r="AP62" i="6"/>
  <c r="AP61" i="6"/>
  <c r="AP60" i="6"/>
  <c r="AP59" i="6"/>
  <c r="AP58" i="6"/>
  <c r="AP57" i="6"/>
  <c r="BJ44" i="6"/>
  <c r="BI44" i="6"/>
  <c r="AY44" i="6"/>
  <c r="AV44" i="6"/>
  <c r="AU44" i="6"/>
  <c r="AT44" i="6"/>
  <c r="AS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AP43" i="6"/>
  <c r="U43" i="6"/>
  <c r="AP42" i="6"/>
  <c r="U42" i="6"/>
  <c r="AP41" i="6"/>
  <c r="U41" i="6"/>
  <c r="AP40" i="6"/>
  <c r="U40" i="6"/>
  <c r="AP39" i="6"/>
  <c r="U39" i="6"/>
  <c r="AP38" i="6"/>
  <c r="U38" i="6"/>
  <c r="AP37" i="6"/>
  <c r="U37" i="6"/>
  <c r="AP36" i="6"/>
  <c r="U36" i="6"/>
  <c r="AP35" i="6"/>
  <c r="U35" i="6"/>
  <c r="AP34" i="6"/>
  <c r="U34" i="6"/>
  <c r="AP33" i="6"/>
  <c r="U33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O21" i="6"/>
  <c r="AN21" i="6"/>
  <c r="AM21" i="6"/>
  <c r="AL21" i="6"/>
  <c r="AK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K20" i="6"/>
  <c r="U20" i="6"/>
  <c r="BK19" i="6"/>
  <c r="U19" i="6"/>
  <c r="BK18" i="6"/>
  <c r="U18" i="6"/>
  <c r="BK17" i="6"/>
  <c r="U17" i="6"/>
  <c r="BK16" i="6"/>
  <c r="U16" i="6"/>
  <c r="BK15" i="6"/>
  <c r="U15" i="6"/>
  <c r="BK14" i="6"/>
  <c r="U14" i="6"/>
  <c r="BK13" i="6"/>
  <c r="U13" i="6"/>
  <c r="BK12" i="6"/>
  <c r="U12" i="6"/>
  <c r="BK11" i="6"/>
  <c r="U11" i="6"/>
  <c r="BK10" i="6"/>
  <c r="U10" i="6"/>
  <c r="AH20" i="6" l="1"/>
  <c r="AI19" i="6"/>
  <c r="AI18" i="6"/>
  <c r="AI17" i="6"/>
  <c r="AI16" i="6"/>
  <c r="AI15" i="6"/>
  <c r="AI14" i="6"/>
  <c r="AH11" i="6"/>
  <c r="AH21" i="6" s="1"/>
  <c r="AG20" i="6"/>
  <c r="AF10" i="6"/>
  <c r="AG12" i="6"/>
  <c r="AF16" i="6"/>
  <c r="AG19" i="6"/>
  <c r="AG18" i="6"/>
  <c r="AG17" i="6"/>
  <c r="AG15" i="6"/>
  <c r="AF14" i="6"/>
  <c r="AF21" i="6"/>
  <c r="AG11" i="6"/>
  <c r="AD15" i="6"/>
  <c r="AD14" i="6"/>
  <c r="AD18" i="6"/>
  <c r="AE20" i="6"/>
  <c r="AE17" i="6"/>
  <c r="AD20" i="6"/>
  <c r="AD17" i="6"/>
  <c r="AE19" i="6"/>
  <c r="AE16" i="6"/>
  <c r="AD19" i="6"/>
  <c r="AD12" i="6"/>
  <c r="AE12" i="6"/>
  <c r="AE11" i="6"/>
  <c r="AD11" i="6"/>
  <c r="AE13" i="6"/>
  <c r="AE10" i="6"/>
  <c r="AD13" i="6"/>
  <c r="AB14" i="6"/>
  <c r="AC12" i="6"/>
  <c r="AC20" i="6"/>
  <c r="AB20" i="6"/>
  <c r="AC18" i="6"/>
  <c r="AC16" i="6"/>
  <c r="AC15" i="6"/>
  <c r="AB15" i="6"/>
  <c r="AC13" i="6"/>
  <c r="AB12" i="6"/>
  <c r="AC11" i="6"/>
  <c r="AB11" i="6"/>
  <c r="AC10" i="6"/>
  <c r="Y16" i="6"/>
  <c r="X16" i="6"/>
  <c r="Y17" i="6"/>
  <c r="X12" i="6"/>
  <c r="T81" i="6"/>
  <c r="Z19" i="6"/>
  <c r="Z16" i="6"/>
  <c r="Z20" i="6"/>
  <c r="Z17" i="6"/>
  <c r="AA20" i="6"/>
  <c r="AA17" i="6"/>
  <c r="AA19" i="6"/>
  <c r="AA16" i="6"/>
  <c r="AA18" i="6"/>
  <c r="AA15" i="6"/>
  <c r="Z18" i="6"/>
  <c r="AA13" i="6"/>
  <c r="AA12" i="6"/>
  <c r="AA11" i="6"/>
  <c r="Z12" i="6"/>
  <c r="Z11" i="6"/>
  <c r="AA10" i="6"/>
  <c r="Y15" i="6"/>
  <c r="Y20" i="6"/>
  <c r="X13" i="6"/>
  <c r="T84" i="6"/>
  <c r="Y19" i="6"/>
  <c r="Y12" i="6"/>
  <c r="T85" i="6"/>
  <c r="X19" i="6"/>
  <c r="X15" i="6"/>
  <c r="Y18" i="6"/>
  <c r="Y13" i="6"/>
  <c r="X18" i="6"/>
  <c r="Y14" i="6"/>
  <c r="X20" i="6"/>
  <c r="X17" i="6"/>
  <c r="Y11" i="6"/>
  <c r="X10" i="6"/>
  <c r="T88" i="6"/>
  <c r="T86" i="6"/>
  <c r="T87" i="6"/>
  <c r="T91" i="6"/>
  <c r="T90" i="6"/>
  <c r="T89" i="6"/>
  <c r="S92" i="6"/>
  <c r="T83" i="6"/>
  <c r="T82" i="6"/>
  <c r="P83" i="6"/>
  <c r="Q83" i="6"/>
  <c r="Q87" i="6"/>
  <c r="Q86" i="6"/>
  <c r="R91" i="6"/>
  <c r="R90" i="6"/>
  <c r="R89" i="6"/>
  <c r="R88" i="6"/>
  <c r="R85" i="6"/>
  <c r="R84" i="6"/>
  <c r="R82" i="6"/>
  <c r="R81" i="6"/>
  <c r="P88" i="6"/>
  <c r="P87" i="6"/>
  <c r="P90" i="6"/>
  <c r="O85" i="6"/>
  <c r="P91" i="6"/>
  <c r="O91" i="6"/>
  <c r="O88" i="6"/>
  <c r="O87" i="6"/>
  <c r="P89" i="6"/>
  <c r="P86" i="6"/>
  <c r="O90" i="6"/>
  <c r="O89" i="6"/>
  <c r="O83" i="6"/>
  <c r="P82" i="6"/>
  <c r="O82" i="6"/>
  <c r="P84" i="6"/>
  <c r="P81" i="6"/>
  <c r="O84" i="6"/>
  <c r="N87" i="6"/>
  <c r="L90" i="6"/>
  <c r="K90" i="6"/>
  <c r="N88" i="6"/>
  <c r="M85" i="6"/>
  <c r="M91" i="6"/>
  <c r="N90" i="6"/>
  <c r="M90" i="6"/>
  <c r="N89" i="6"/>
  <c r="M88" i="6"/>
  <c r="M87" i="6"/>
  <c r="N86" i="6"/>
  <c r="N83" i="6"/>
  <c r="N82" i="6"/>
  <c r="M82" i="6"/>
  <c r="N81" i="6"/>
  <c r="K87" i="6"/>
  <c r="K91" i="6"/>
  <c r="L89" i="6"/>
  <c r="K89" i="6"/>
  <c r="K88" i="6"/>
  <c r="L86" i="6"/>
  <c r="L85" i="6"/>
  <c r="L84" i="6"/>
  <c r="L83" i="6"/>
  <c r="L82" i="6"/>
  <c r="L81" i="6"/>
  <c r="J89" i="6"/>
  <c r="J90" i="6"/>
  <c r="I89" i="6"/>
  <c r="J88" i="6"/>
  <c r="J91" i="6"/>
  <c r="I88" i="6"/>
  <c r="I91" i="6"/>
  <c r="J87" i="6"/>
  <c r="I90" i="6"/>
  <c r="C92" i="6"/>
  <c r="T68" i="6"/>
  <c r="AI21" i="6" l="1"/>
  <c r="AG21" i="6"/>
  <c r="AD21" i="6"/>
  <c r="AE21" i="6"/>
  <c r="AB21" i="6"/>
  <c r="AC21" i="6"/>
  <c r="Z21" i="6"/>
  <c r="AA21" i="6"/>
  <c r="Y21" i="6"/>
  <c r="X21" i="6"/>
  <c r="Q92" i="6"/>
  <c r="T92" i="6"/>
  <c r="U83" i="6"/>
  <c r="BN12" i="6" s="1"/>
  <c r="U84" i="6"/>
  <c r="BN13" i="6" s="1"/>
  <c r="U85" i="6"/>
  <c r="BN14" i="6" s="1"/>
  <c r="R92" i="6"/>
  <c r="O92" i="6"/>
  <c r="P92" i="6"/>
  <c r="K92" i="6"/>
  <c r="U86" i="6"/>
  <c r="BN15" i="6" s="1"/>
  <c r="M92" i="6"/>
  <c r="U88" i="6"/>
  <c r="BN17" i="6" s="1"/>
  <c r="U82" i="6"/>
  <c r="BN11" i="6" s="1"/>
  <c r="N92" i="6"/>
  <c r="L92" i="6"/>
  <c r="U81" i="6"/>
  <c r="BN10" i="6" s="1"/>
  <c r="U91" i="6"/>
  <c r="BN20" i="6" s="1"/>
  <c r="I92" i="6"/>
  <c r="U89" i="6"/>
  <c r="BN18" i="6" s="1"/>
  <c r="J92" i="6"/>
  <c r="U90" i="6"/>
  <c r="BN19" i="6" s="1"/>
  <c r="U87" i="6"/>
  <c r="BN16" i="6" s="1"/>
  <c r="BN21" i="6" l="1"/>
</calcChain>
</file>

<file path=xl/sharedStrings.xml><?xml version="1.0" encoding="utf-8"?>
<sst xmlns="http://schemas.openxmlformats.org/spreadsheetml/2006/main" count="517" uniqueCount="125">
  <si>
    <t>NO</t>
  </si>
  <si>
    <t>7471  KOTA KENDARI</t>
  </si>
  <si>
    <t>JUMLAH</t>
  </si>
  <si>
    <t>LK</t>
  </si>
  <si>
    <t>PR</t>
  </si>
  <si>
    <t>MANDONGA</t>
  </si>
  <si>
    <t>KENDARI</t>
  </si>
  <si>
    <t>BARUGA</t>
  </si>
  <si>
    <t>ABELI</t>
  </si>
  <si>
    <t>WUA-WUA</t>
  </si>
  <si>
    <t>KADIA</t>
  </si>
  <si>
    <t>PUUWATU</t>
  </si>
  <si>
    <t>KAMBU</t>
  </si>
  <si>
    <t>NAMBO</t>
  </si>
  <si>
    <t>Sumber : Data Kependudukan Kota Kendari Semester I Tahun 2026</t>
  </si>
  <si>
    <t>POASIA</t>
  </si>
  <si>
    <t>7471 KOTA KENDARI</t>
  </si>
  <si>
    <t>7471  KOTA  KENDARI</t>
  </si>
  <si>
    <t xml:space="preserve">REKAPITULASI JUMLAH PENDUDUK BERDASARKAN  </t>
  </si>
  <si>
    <t>JENIS PEKERJAAN</t>
  </si>
  <si>
    <t>7471.KOTA KENDARI</t>
  </si>
  <si>
    <t>NAMA KECAMATAN</t>
  </si>
  <si>
    <t>JENIS  PEKERJAAN ( JIWA)</t>
  </si>
  <si>
    <t>BELUM BEKERJA</t>
  </si>
  <si>
    <t>URUSAN RUMAH TANGGA</t>
  </si>
  <si>
    <t>PELAJAR/ MAHASIWA</t>
  </si>
  <si>
    <t>PENSIUNAN</t>
  </si>
  <si>
    <t>PEGAWAI NEGERI SIPIL</t>
  </si>
  <si>
    <t>TENTARA NASIONAL INDONESIA</t>
  </si>
  <si>
    <t>KEPOLISIAN RI</t>
  </si>
  <si>
    <t>PERDAGANGAN</t>
  </si>
  <si>
    <t>PETANI/ PEKEBUN</t>
  </si>
  <si>
    <t>TABIB</t>
  </si>
  <si>
    <t>PARAJI</t>
  </si>
  <si>
    <t>PERANCANG BUSANA</t>
  </si>
  <si>
    <t>PENTERJEMAH</t>
  </si>
  <si>
    <t>IMAM MESJID</t>
  </si>
  <si>
    <t xml:space="preserve">PENDETA </t>
  </si>
  <si>
    <t>PASTOR</t>
  </si>
  <si>
    <t>WARTAWAN</t>
  </si>
  <si>
    <t>USTADZ MUBALIQH</t>
  </si>
  <si>
    <t>BIDAN</t>
  </si>
  <si>
    <t>PERAWAT</t>
  </si>
  <si>
    <t>APOTEKER</t>
  </si>
  <si>
    <t>PSIKIATER</t>
  </si>
  <si>
    <t>PENYIAR TELEVISI</t>
  </si>
  <si>
    <t>PENYIAR RADIO</t>
  </si>
  <si>
    <t>PELAUT</t>
  </si>
  <si>
    <t>PENELITI</t>
  </si>
  <si>
    <t>SOPIR</t>
  </si>
  <si>
    <t>KDR BARAT</t>
  </si>
  <si>
    <t>Sumber : Data Kependudukan Kota Kendari Semester II Tahun 2025</t>
  </si>
  <si>
    <t>N0</t>
  </si>
  <si>
    <t>PETERNAK</t>
  </si>
  <si>
    <t>NELAYAN</t>
  </si>
  <si>
    <t>INDUSTRI</t>
  </si>
  <si>
    <t>KONSTRUKSI</t>
  </si>
  <si>
    <t>TRANSPORTASI</t>
  </si>
  <si>
    <t>KARYAWAN SWASTA</t>
  </si>
  <si>
    <t>KARYAWAN BUMN</t>
  </si>
  <si>
    <t>KARYAWAN BUMD</t>
  </si>
  <si>
    <t>KARYAWAN HONORER</t>
  </si>
  <si>
    <t>JURU MASAK</t>
  </si>
  <si>
    <t>PROMOTOR ACARA</t>
  </si>
  <si>
    <t>ANGGOTA DPR RI</t>
  </si>
  <si>
    <t xml:space="preserve">ANGGOTA DPD RI </t>
  </si>
  <si>
    <t>ANGGOTA BPK</t>
  </si>
  <si>
    <t>PRESIDEN</t>
  </si>
  <si>
    <t>WAKIL PRESIDEN</t>
  </si>
  <si>
    <t>ANGGOTA MAHKAMAH KONSTITUSI</t>
  </si>
  <si>
    <t>ANGGOTA KABINET KEMENTERIAN</t>
  </si>
  <si>
    <t>PIALANG</t>
  </si>
  <si>
    <t>PARANORMAL</t>
  </si>
  <si>
    <t>PEDAGANG</t>
  </si>
  <si>
    <t>PERANGKAT DESA</t>
  </si>
  <si>
    <t>KEPALA DESA</t>
  </si>
  <si>
    <t>BIARAWAN/BIARAWATI</t>
  </si>
  <si>
    <t>WIRASWASTA</t>
  </si>
  <si>
    <t>ANGGOTA LEMBAGA TINGGI LAIN</t>
  </si>
  <si>
    <t>ARTIS</t>
  </si>
  <si>
    <t>BURUH HARIAN LEPAS</t>
  </si>
  <si>
    <t>BURUH TANI/ PERKEBUNAN</t>
  </si>
  <si>
    <t xml:space="preserve">BURUH/ NELAYAN/PERIKANAN </t>
  </si>
  <si>
    <t>BURUH PETERNAKAN</t>
  </si>
  <si>
    <t>PEMBANTU RT</t>
  </si>
  <si>
    <t>TUKANG CUKUR</t>
  </si>
  <si>
    <t xml:space="preserve"> TUKANG LISTRIK</t>
  </si>
  <si>
    <t>TUKANG BATU</t>
  </si>
  <si>
    <t>TUKANG KAYU</t>
  </si>
  <si>
    <t>DUTA BESAR</t>
  </si>
  <si>
    <t>GUBERNUR</t>
  </si>
  <si>
    <t>WAKIL GUBERNUR</t>
  </si>
  <si>
    <t>BUPATI</t>
  </si>
  <si>
    <t>WAKIL BUPATI</t>
  </si>
  <si>
    <t>WALIKLOTA</t>
  </si>
  <si>
    <t>WAKIL WALIKOTA</t>
  </si>
  <si>
    <t>ANGGOTA DPR PROVINSI</t>
  </si>
  <si>
    <t>ANGGOTA DPRD KABUPATEN/KOTA</t>
  </si>
  <si>
    <t>ATLIT</t>
  </si>
  <si>
    <t>CHEF</t>
  </si>
  <si>
    <t>MANAJER</t>
  </si>
  <si>
    <t>TENAGA TATA USAHA</t>
  </si>
  <si>
    <t>OPERATOR</t>
  </si>
  <si>
    <t>PEKERJA PENGOLAHAN KERAJINAN</t>
  </si>
  <si>
    <t>TEKNISI</t>
  </si>
  <si>
    <t>ASISTEN AHLI</t>
  </si>
  <si>
    <t>PEKERJAAN LAINNYA</t>
  </si>
  <si>
    <t>TUKANG SOL SEPATU</t>
  </si>
  <si>
    <t>TUKANG PANDAI BESI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</si>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</sst>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24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b/>
      <sz val="11"/>
      <color theme="0"/>
      <name val="Bookman Old Style"/>
      <charset val="134"/>
    </font>
    <font>
      <sz val="11"/>
      <color indexed="8"/>
      <name val="Bookman Old Style"/>
      <charset val="134"/>
    </font>
    <font>
      <i/>
      <sz val="11"/>
      <name val="Bookman Old Style"/>
      <charset val="134"/>
    </font>
    <font>
      <i/>
      <sz val="11"/>
      <color theme="1"/>
      <name val="Bookman Old Style"/>
      <charset val="134"/>
    </font>
    <font>
      <sz val="11"/>
      <color theme="0"/>
      <name val="Bookman Old Style"/>
      <charset val="134"/>
    </font>
    <font>
      <sz val="11"/>
      <color theme="0"/>
      <name val="Calibri"/>
      <charset val="1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0"/>
      <name val="Bookman Old Style"/>
      <charset val="134"/>
    </font>
    <font>
      <i/>
      <sz val="1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indexed="8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theme="1"/>
      <name val="Calibri"/>
      <family val="2"/>
    </font>
    <font>
      <sz val="11"/>
      <color theme="1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1" fillId="0" borderId="0"/>
    <xf numFmtId="0" fontId="22" fillId="0" borderId="0"/>
  </cellStyleXfs>
  <cellXfs count="88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ont="1" applyFill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164" fontId="3" fillId="4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3" borderId="0" xfId="0" applyFont="1" applyFill="1" applyBorder="1" applyAlignment="1">
      <alignment horizontal="left" vertical="center"/>
    </xf>
    <xf numFmtId="0" fontId="3" fillId="0" borderId="0" xfId="0" applyFont="1" applyBorder="1"/>
    <xf numFmtId="0" fontId="8" fillId="0" borderId="0" xfId="0" applyFont="1" applyFill="1" applyAlignment="1">
      <alignment horizontal="center"/>
    </xf>
    <xf numFmtId="0" fontId="4" fillId="0" borderId="0" xfId="0" applyFont="1" applyBorder="1" applyAlignment="1"/>
    <xf numFmtId="0" fontId="1" fillId="0" borderId="0" xfId="0" applyFont="1" applyFill="1"/>
    <xf numFmtId="0" fontId="5" fillId="0" borderId="0" xfId="0" applyFont="1" applyFill="1"/>
    <xf numFmtId="0" fontId="11" fillId="0" borderId="0" xfId="0" applyFont="1" applyBorder="1" applyAlignment="1"/>
    <xf numFmtId="3" fontId="9" fillId="4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0" fontId="0" fillId="0" borderId="0" xfId="0" applyFont="1"/>
    <xf numFmtId="0" fontId="12" fillId="0" borderId="0" xfId="0" applyFont="1" applyFill="1"/>
    <xf numFmtId="3" fontId="9" fillId="4" borderId="0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3" fillId="0" borderId="0" xfId="0" applyFont="1" applyFill="1"/>
    <xf numFmtId="0" fontId="8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3" fontId="13" fillId="0" borderId="0" xfId="0" applyNumberFormat="1" applyFont="1" applyFill="1"/>
    <xf numFmtId="3" fontId="5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0" fontId="10" fillId="3" borderId="0" xfId="0" applyFont="1" applyFill="1" applyBorder="1" applyAlignment="1"/>
    <xf numFmtId="0" fontId="17" fillId="3" borderId="0" xfId="0" applyFont="1" applyFill="1" applyBorder="1"/>
    <xf numFmtId="0" fontId="5" fillId="3" borderId="0" xfId="0" applyFont="1" applyFill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/>
    </xf>
    <xf numFmtId="0" fontId="18" fillId="0" borderId="0" xfId="0" applyFont="1" applyFill="1"/>
    <xf numFmtId="0" fontId="3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5" fillId="3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0" fillId="0" borderId="0" xfId="0" applyFont="1" applyBorder="1" applyAlignment="1"/>
    <xf numFmtId="3" fontId="0" fillId="0" borderId="0" xfId="0" applyNumberFormat="1" applyFont="1" applyBorder="1" applyAlignment="1">
      <alignment horizontal="center"/>
    </xf>
    <xf numFmtId="0" fontId="20" fillId="0" borderId="0" xfId="0" applyFont="1" applyBorder="1" applyAlignment="1"/>
    <xf numFmtId="0" fontId="0" fillId="0" borderId="0" xfId="0" applyBorder="1"/>
    <xf numFmtId="0" fontId="23" fillId="9" borderId="0" xfId="2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5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F:\AGREGAT_202601\AGR_PKRJN_VERT_202601_7471_KOTA%20KENDA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 (2)!R10C106:R10C107" advise="1">
            <x14:values cols="2">
              <value>
                <val>10</val>
              </value>
              <value>
                <val>0</val>
              </value>
            </x14:values>
          </x14:oleItem>
        </mc:Choice>
        <mc:Fallback>
          <oleItem name="!Sheet1 (2)!R10C106:R10C107" advise="1"/>
        </mc:Fallback>
      </mc:AlternateContent>
      <mc:AlternateContent xmlns:mc="http://schemas.openxmlformats.org/markup-compatibility/2006">
        <mc:Choice Requires="x14">
          <x14:oleItem name="!Sheet1 (2)!R10C109:R10C110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10C109:R10C110" advise="1"/>
        </mc:Fallback>
      </mc:AlternateContent>
      <mc:AlternateContent xmlns:mc="http://schemas.openxmlformats.org/markup-compatibility/2006">
        <mc:Choice Requires="x14">
          <x14:oleItem name="!Sheet1 (2)!R10C112:R10C113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10C112:R10C113" advise="1"/>
        </mc:Fallback>
      </mc:AlternateContent>
      <mc:AlternateContent xmlns:mc="http://schemas.openxmlformats.org/markup-compatibility/2006">
        <mc:Choice Requires="x14">
          <x14:oleItem name="!Sheet1 (2)!R10C124:R10C125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10C124:R10C125" advise="1"/>
        </mc:Fallback>
      </mc:AlternateContent>
      <mc:AlternateContent xmlns:mc="http://schemas.openxmlformats.org/markup-compatibility/2006">
        <mc:Choice Requires="x14">
          <x14:oleItem name="!Sheet1 (2)!R10C127:R10C128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10C127:R10C128" advise="1"/>
        </mc:Fallback>
      </mc:AlternateContent>
      <mc:AlternateContent xmlns:mc="http://schemas.openxmlformats.org/markup-compatibility/2006">
        <mc:Choice Requires="x14">
          <x14:oleItem name="!Sheet1 (2)!R10C97:R10C98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10C97:R10C98" advise="1"/>
        </mc:Fallback>
      </mc:AlternateContent>
      <mc:AlternateContent xmlns:mc="http://schemas.openxmlformats.org/markup-compatibility/2006">
        <mc:Choice Requires="x14">
          <x14:oleItem name="!Sheet1 (2)!R20C100:R20C101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20C100:R20C101" advise="1"/>
        </mc:Fallback>
      </mc:AlternateContent>
      <mc:AlternateContent xmlns:mc="http://schemas.openxmlformats.org/markup-compatibility/2006">
        <mc:Choice Requires="x14">
          <x14:oleItem name="!Sheet1 (2)!R20C106:R20C107" advise="1">
            <x14:values cols="2">
              <value>
                <val>5</val>
              </value>
              <value>
                <val>0</val>
              </value>
            </x14:values>
          </x14:oleItem>
        </mc:Choice>
        <mc:Fallback>
          <oleItem name="!Sheet1 (2)!R20C106:R20C107" advise="1"/>
        </mc:Fallback>
      </mc:AlternateContent>
      <mc:AlternateContent xmlns:mc="http://schemas.openxmlformats.org/markup-compatibility/2006">
        <mc:Choice Requires="x14">
          <x14:oleItem name="!Sheet1 (2)!R20C109:R20C110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20C109:R20C110" advise="1"/>
        </mc:Fallback>
      </mc:AlternateContent>
      <mc:AlternateContent xmlns:mc="http://schemas.openxmlformats.org/markup-compatibility/2006">
        <mc:Choice Requires="x14">
          <x14:oleItem name="!Sheet1 (2)!R20C112:R20C113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0C112:R20C113" advise="1"/>
        </mc:Fallback>
      </mc:AlternateContent>
      <mc:AlternateContent xmlns:mc="http://schemas.openxmlformats.org/markup-compatibility/2006">
        <mc:Choice Requires="x14">
          <x14:oleItem name="!Sheet1 (2)!R20C124:R20C125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0C124:R20C125" advise="1"/>
        </mc:Fallback>
      </mc:AlternateContent>
      <mc:AlternateContent xmlns:mc="http://schemas.openxmlformats.org/markup-compatibility/2006">
        <mc:Choice Requires="x14">
          <x14:oleItem name="!Sheet1 (2)!R20C127:R20C128" advise="1">
            <x14:values cols="2">
              <value>
                <val>7</val>
              </value>
              <value>
                <val>3</val>
              </value>
            </x14:values>
          </x14:oleItem>
        </mc:Choice>
        <mc:Fallback>
          <oleItem name="!Sheet1 (2)!R20C127:R20C128" advise="1"/>
        </mc:Fallback>
      </mc:AlternateContent>
      <mc:AlternateContent xmlns:mc="http://schemas.openxmlformats.org/markup-compatibility/2006">
        <mc:Choice Requires="x14">
          <x14:oleItem name="!Sheet1 (2)!R20C97:R20C98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20C97:R20C98" advise="1"/>
        </mc:Fallback>
      </mc:AlternateContent>
      <mc:AlternateContent xmlns:mc="http://schemas.openxmlformats.org/markup-compatibility/2006">
        <mc:Choice Requires="x14">
          <x14:oleItem name="!Sheet1 (2)!R25C106:R25C107" advise="1">
            <x14:values cols="2">
              <value>
                <val>6</val>
              </value>
              <value>
                <val>0</val>
              </value>
            </x14:values>
          </x14:oleItem>
        </mc:Choice>
        <mc:Fallback>
          <oleItem name="!Sheet1 (2)!R25C106:R25C107" advise="1"/>
        </mc:Fallback>
      </mc:AlternateContent>
      <mc:AlternateContent xmlns:mc="http://schemas.openxmlformats.org/markup-compatibility/2006">
        <mc:Choice Requires="x14">
          <x14:oleItem name="!Sheet1 (2)!R25C109:R25C110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25C109:R25C110" advise="1"/>
        </mc:Fallback>
      </mc:AlternateContent>
      <mc:AlternateContent xmlns:mc="http://schemas.openxmlformats.org/markup-compatibility/2006">
        <mc:Choice Requires="x14">
          <x14:oleItem name="!Sheet1 (2)!R25C118:R25C119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5C118:R25C119" advise="1"/>
        </mc:Fallback>
      </mc:AlternateContent>
      <mc:AlternateContent xmlns:mc="http://schemas.openxmlformats.org/markup-compatibility/2006">
        <mc:Choice Requires="x14">
          <x14:oleItem name="!Sheet1 (2)!R25C124:R25C125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25C124:R25C125" advise="1"/>
        </mc:Fallback>
      </mc:AlternateContent>
      <mc:AlternateContent xmlns:mc="http://schemas.openxmlformats.org/markup-compatibility/2006">
        <mc:Choice Requires="x14">
          <x14:oleItem name="!Sheet1 (2)!R25C127:R25C128" advise="1">
            <x14:values cols="2">
              <value>
                <val>2</val>
              </value>
              <value>
                <val>1</val>
              </value>
            </x14:values>
          </x14:oleItem>
        </mc:Choice>
        <mc:Fallback>
          <oleItem name="!Sheet1 (2)!R25C127:R25C128" advise="1"/>
        </mc:Fallback>
      </mc:AlternateContent>
      <mc:AlternateContent xmlns:mc="http://schemas.openxmlformats.org/markup-compatibility/2006">
        <mc:Choice Requires="x14">
          <x14:oleItem name="!Sheet1 (2)!R25C97:R25C9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5C97:R25C98" advise="1"/>
        </mc:Fallback>
      </mc:AlternateContent>
      <mc:AlternateContent xmlns:mc="http://schemas.openxmlformats.org/markup-compatibility/2006">
        <mc:Choice Requires="x14">
          <x14:oleItem name="!Sheet1 (2)!R31C100:R31C101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31C100:R31C101" advise="1"/>
        </mc:Fallback>
      </mc:AlternateContent>
      <mc:AlternateContent xmlns:mc="http://schemas.openxmlformats.org/markup-compatibility/2006">
        <mc:Choice Requires="x14">
          <x14:oleItem name="!Sheet1 (2)!R31C103:R31C104" advise="1">
            <x14:values cols="2">
              <value>
                <val>2</val>
              </value>
              <value>
                <val>1</val>
              </value>
            </x14:values>
          </x14:oleItem>
        </mc:Choice>
        <mc:Fallback>
          <oleItem name="!Sheet1 (2)!R31C103:R31C104" advise="1"/>
        </mc:Fallback>
      </mc:AlternateContent>
      <mc:AlternateContent xmlns:mc="http://schemas.openxmlformats.org/markup-compatibility/2006">
        <mc:Choice Requires="x14">
          <x14:oleItem name="!Sheet1 (2)!R31C106:R31C107" advise="1">
            <x14:values cols="2">
              <value>
                <val>13</val>
              </value>
              <value>
                <val>0</val>
              </value>
            </x14:values>
          </x14:oleItem>
        </mc:Choice>
        <mc:Fallback>
          <oleItem name="!Sheet1 (2)!R31C106:R31C107" advise="1"/>
        </mc:Fallback>
      </mc:AlternateContent>
      <mc:AlternateContent xmlns:mc="http://schemas.openxmlformats.org/markup-compatibility/2006">
        <mc:Choice Requires="x14">
          <x14:oleItem name="!Sheet1 (2)!R31C109:R31C110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31C109:R31C110" advise="1"/>
        </mc:Fallback>
      </mc:AlternateContent>
      <mc:AlternateContent xmlns:mc="http://schemas.openxmlformats.org/markup-compatibility/2006">
        <mc:Choice Requires="x14">
          <x14:oleItem name="!Sheet1 (2)!R31C115:R31C116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31C115:R31C116" advise="1"/>
        </mc:Fallback>
      </mc:AlternateContent>
      <mc:AlternateContent xmlns:mc="http://schemas.openxmlformats.org/markup-compatibility/2006">
        <mc:Choice Requires="x14">
          <x14:oleItem name="!Sheet1 (2)!R31C121:R31C122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31C121:R31C122" advise="1"/>
        </mc:Fallback>
      </mc:AlternateContent>
      <mc:AlternateContent xmlns:mc="http://schemas.openxmlformats.org/markup-compatibility/2006">
        <mc:Choice Requires="x14">
          <x14:oleItem name="!Sheet1 (2)!R31C124:R31C125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31C124:R31C125" advise="1"/>
        </mc:Fallback>
      </mc:AlternateContent>
      <mc:AlternateContent xmlns:mc="http://schemas.openxmlformats.org/markup-compatibility/2006">
        <mc:Choice Requires="x14">
          <x14:oleItem name="!Sheet1 (2)!R31C127:R31C128" advise="1">
            <x14:values cols="2">
              <value>
                <val>15</val>
              </value>
              <value>
                <val>4</val>
              </value>
            </x14:values>
          </x14:oleItem>
        </mc:Choice>
        <mc:Fallback>
          <oleItem name="!Sheet1 (2)!R31C127:R31C128" advise="1"/>
        </mc:Fallback>
      </mc:AlternateContent>
      <mc:AlternateContent xmlns:mc="http://schemas.openxmlformats.org/markup-compatibility/2006">
        <mc:Choice Requires="x14">
          <x14:oleItem name="!Sheet1 (2)!R31C97:R31C98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31C97:R31C98" advise="1"/>
        </mc:Fallback>
      </mc:AlternateContent>
      <mc:AlternateContent xmlns:mc="http://schemas.openxmlformats.org/markup-compatibility/2006">
        <mc:Choice Requires="x14">
          <x14:oleItem name="!Sheet1 (2)!R3C100:R4C101" advise="1">
            <x14:values rows="2" cols="2">
              <value>
                <val>0</val>
              </value>
              <value>
                <val>0</val>
              </value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00:R4C101" advise="1"/>
        </mc:Fallback>
      </mc:AlternateContent>
      <mc:AlternateContent xmlns:mc="http://schemas.openxmlformats.org/markup-compatibility/2006">
        <mc:Choice Requires="x14">
          <x14:oleItem name="!Sheet1 (2)!R3C103:R3C104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03:R3C104" advise="1"/>
        </mc:Fallback>
      </mc:AlternateContent>
      <mc:AlternateContent xmlns:mc="http://schemas.openxmlformats.org/markup-compatibility/2006">
        <mc:Choice Requires="x14">
          <x14:oleItem name="!Sheet1 (2)!R3C106:R3C107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3C106:R3C107" advise="1"/>
        </mc:Fallback>
      </mc:AlternateContent>
      <mc:AlternateContent xmlns:mc="http://schemas.openxmlformats.org/markup-compatibility/2006">
        <mc:Choice Requires="x14">
          <x14:oleItem name="!Sheet1 (2)!R3C109:R3C110" advise="1">
            <x14:values cols="2">
              <value>
                <val>3</val>
              </value>
              <value>
                <val>1</val>
              </value>
            </x14:values>
          </x14:oleItem>
        </mc:Choice>
        <mc:Fallback>
          <oleItem name="!Sheet1 (2)!R3C109:R3C110" advise="1"/>
        </mc:Fallback>
      </mc:AlternateContent>
      <mc:AlternateContent xmlns:mc="http://schemas.openxmlformats.org/markup-compatibility/2006">
        <mc:Choice Requires="x14">
          <x14:oleItem name="!Sheet1 (2)!R3C112:R3C113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3C112:R3C113" advise="1"/>
        </mc:Fallback>
      </mc:AlternateContent>
      <mc:AlternateContent xmlns:mc="http://schemas.openxmlformats.org/markup-compatibility/2006">
        <mc:Choice Requires="x14">
          <x14:oleItem name="!Sheet1 (2)!R3C115:R3C116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15:R3C116" advise="1"/>
        </mc:Fallback>
      </mc:AlternateContent>
      <mc:AlternateContent xmlns:mc="http://schemas.openxmlformats.org/markup-compatibility/2006">
        <mc:Choice Requires="x14">
          <x14:oleItem name="!Sheet1 (2)!R3C118:R3C119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18:R3C119" advise="1"/>
        </mc:Fallback>
      </mc:AlternateContent>
      <mc:AlternateContent xmlns:mc="http://schemas.openxmlformats.org/markup-compatibility/2006">
        <mc:Choice Requires="x14">
          <x14:oleItem name="!Sheet1 (2)!R3C121:R3C122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21:R3C122" advise="1"/>
        </mc:Fallback>
      </mc:AlternateContent>
      <mc:AlternateContent xmlns:mc="http://schemas.openxmlformats.org/markup-compatibility/2006">
        <mc:Choice Requires="x14">
          <x14:oleItem name="!Sheet1 (2)!R3C124:R3C125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3C124:R3C125" advise="1"/>
        </mc:Fallback>
      </mc:AlternateContent>
      <mc:AlternateContent xmlns:mc="http://schemas.openxmlformats.org/markup-compatibility/2006">
        <mc:Choice Requires="x14">
          <x14:oleItem name="!Sheet1 (2)!R3C127:R3C128" advise="1">
            <x14:values cols="2">
              <value>
                <val>3</val>
              </value>
              <value>
                <val>1</val>
              </value>
            </x14:values>
          </x14:oleItem>
        </mc:Choice>
        <mc:Fallback>
          <oleItem name="!Sheet1 (2)!R3C127:R3C128" advise="1"/>
        </mc:Fallback>
      </mc:AlternateContent>
      <mc:AlternateContent xmlns:mc="http://schemas.openxmlformats.org/markup-compatibility/2006">
        <mc:Choice Requires="x14">
          <x14:oleItem name="!Sheet1 (2)!R3C97:R3C98" advise="1">
            <x14:values cols="2">
              <value>
                <val>0</val>
              </value>
              <value>
                <val>2</val>
              </value>
            </x14:values>
          </x14:oleItem>
        </mc:Choice>
        <mc:Fallback>
          <oleItem name="!Sheet1 (2)!R3C97:R3C98" advise="1"/>
        </mc:Fallback>
      </mc:AlternateContent>
      <mc:AlternateContent xmlns:mc="http://schemas.openxmlformats.org/markup-compatibility/2006">
        <mc:Choice Requires="x14">
          <x14:oleItem name="!Sheet1 (2)!R41C100:R41C101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00:R41C101" advise="1"/>
        </mc:Fallback>
      </mc:AlternateContent>
      <mc:AlternateContent xmlns:mc="http://schemas.openxmlformats.org/markup-compatibility/2006">
        <mc:Choice Requires="x14">
          <x14:oleItem name="!Sheet1 (2)!R41C103:R41C104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03:R41C104" advise="1"/>
        </mc:Fallback>
      </mc:AlternateContent>
      <mc:AlternateContent xmlns:mc="http://schemas.openxmlformats.org/markup-compatibility/2006">
        <mc:Choice Requires="x14">
          <x14:oleItem name="!Sheet1 (2)!R41C106:R41C107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41C106:R41C107" advise="1"/>
        </mc:Fallback>
      </mc:AlternateContent>
      <mc:AlternateContent xmlns:mc="http://schemas.openxmlformats.org/markup-compatibility/2006">
        <mc:Choice Requires="x14">
          <x14:oleItem name="!Sheet1 (2)!R41C109:R41C110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09:R41C110" advise="1"/>
        </mc:Fallback>
      </mc:AlternateContent>
      <mc:AlternateContent xmlns:mc="http://schemas.openxmlformats.org/markup-compatibility/2006">
        <mc:Choice Requires="x14">
          <x14:oleItem name="!Sheet1 (2)!R41C115:R41C116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15:R41C116" advise="1"/>
        </mc:Fallback>
      </mc:AlternateContent>
      <mc:AlternateContent xmlns:mc="http://schemas.openxmlformats.org/markup-compatibility/2006">
        <mc:Choice Requires="x14">
          <x14:oleItem name="!Sheet1 (2)!R41C121:R41C122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41C121:R41C122" advise="1"/>
        </mc:Fallback>
      </mc:AlternateContent>
      <mc:AlternateContent xmlns:mc="http://schemas.openxmlformats.org/markup-compatibility/2006">
        <mc:Choice Requires="x14">
          <x14:oleItem name="!Sheet1 (2)!R41C124:R41C125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41C124:R41C125" advise="1"/>
        </mc:Fallback>
      </mc:AlternateContent>
      <mc:AlternateContent xmlns:mc="http://schemas.openxmlformats.org/markup-compatibility/2006">
        <mc:Choice Requires="x14">
          <x14:oleItem name="!Sheet1 (2)!R41C127:R41C12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27:R41C128" advise="1"/>
        </mc:Fallback>
      </mc:AlternateContent>
      <mc:AlternateContent xmlns:mc="http://schemas.openxmlformats.org/markup-compatibility/2006">
        <mc:Choice Requires="x14">
          <x14:oleItem name="!Sheet1 (2)!R41C97:R41C98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41C97:R41C98" advise="1"/>
        </mc:Fallback>
      </mc:AlternateContent>
      <mc:AlternateContent xmlns:mc="http://schemas.openxmlformats.org/markup-compatibility/2006">
        <mc:Choice Requires="x14">
          <x14:oleItem name="!Sheet1 (2)!R49C106:R49C107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49C106:R49C107" advise="1"/>
        </mc:Fallback>
      </mc:AlternateContent>
      <mc:AlternateContent xmlns:mc="http://schemas.openxmlformats.org/markup-compatibility/2006">
        <mc:Choice Requires="x14">
          <x14:oleItem name="!Sheet1 (2)!R49C109:R49C110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49C109:R49C110" advise="1"/>
        </mc:Fallback>
      </mc:AlternateContent>
      <mc:AlternateContent xmlns:mc="http://schemas.openxmlformats.org/markup-compatibility/2006">
        <mc:Choice Requires="x14">
          <x14:oleItem name="!Sheet1 (2)!R49C118:R49C119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49C118:R49C119" advise="1"/>
        </mc:Fallback>
      </mc:AlternateContent>
      <mc:AlternateContent xmlns:mc="http://schemas.openxmlformats.org/markup-compatibility/2006">
        <mc:Choice Requires="x14">
          <x14:oleItem name="!Sheet1 (2)!R49C121:R49C122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9C121:R49C122" advise="1"/>
        </mc:Fallback>
      </mc:AlternateContent>
      <mc:AlternateContent xmlns:mc="http://schemas.openxmlformats.org/markup-compatibility/2006">
        <mc:Choice Requires="x14">
          <x14:oleItem name="!Sheet1 (2)!R49C124:R49C125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49C124:R49C125" advise="1"/>
        </mc:Fallback>
      </mc:AlternateContent>
      <mc:AlternateContent xmlns:mc="http://schemas.openxmlformats.org/markup-compatibility/2006">
        <mc:Choice Requires="x14">
          <x14:oleItem name="!Sheet1 (2)!R49C127:R49C128" advise="1">
            <x14:values cols="2">
              <value>
                <val>10</val>
              </value>
              <value>
                <val>3</val>
              </value>
            </x14:values>
          </x14:oleItem>
        </mc:Choice>
        <mc:Fallback>
          <oleItem name="!Sheet1 (2)!R49C127:R49C128" advise="1"/>
        </mc:Fallback>
      </mc:AlternateContent>
      <mc:AlternateContent xmlns:mc="http://schemas.openxmlformats.org/markup-compatibility/2006">
        <mc:Choice Requires="x14">
          <x14:oleItem name="!Sheet1 (2)!R49C97:R49C98" advise="1">
            <x14:values cols="2">
              <value>
                <val>1</val>
              </value>
              <value>
                <val>1</val>
              </value>
            </x14:values>
          </x14:oleItem>
        </mc:Choice>
        <mc:Fallback>
          <oleItem name="!Sheet1 (2)!R49C97:R49C98" advise="1"/>
        </mc:Fallback>
      </mc:AlternateContent>
      <mc:AlternateContent xmlns:mc="http://schemas.openxmlformats.org/markup-compatibility/2006">
        <mc:Choice Requires="x14">
          <x14:oleItem name="!Sheet1 (2)!R54C106:R54C107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54C106:R54C107" advise="1"/>
        </mc:Fallback>
      </mc:AlternateContent>
      <mc:AlternateContent xmlns:mc="http://schemas.openxmlformats.org/markup-compatibility/2006">
        <mc:Choice Requires="x14">
          <x14:oleItem name="!Sheet1 (2)!R54C109:R54C110" advise="1">
            <x14:values cols="2">
              <value>
                <val>4</val>
              </value>
              <value>
                <val>1</val>
              </value>
            </x14:values>
          </x14:oleItem>
        </mc:Choice>
        <mc:Fallback>
          <oleItem name="!Sheet1 (2)!R54C109:R54C110" advise="1"/>
        </mc:Fallback>
      </mc:AlternateContent>
      <mc:AlternateContent xmlns:mc="http://schemas.openxmlformats.org/markup-compatibility/2006">
        <mc:Choice Requires="x14">
          <x14:oleItem name="!Sheet1 (2)!R54C124:R54C125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54C124:R54C125" advise="1"/>
        </mc:Fallback>
      </mc:AlternateContent>
      <mc:AlternateContent xmlns:mc="http://schemas.openxmlformats.org/markup-compatibility/2006">
        <mc:Choice Requires="x14">
          <x14:oleItem name="!Sheet1 (2)!R54C127:R54C128" advise="1">
            <x14:values cols="2">
              <value>
                <val>16</val>
              </value>
              <value>
                <val>3</val>
              </value>
            </x14:values>
          </x14:oleItem>
        </mc:Choice>
        <mc:Fallback>
          <oleItem name="!Sheet1 (2)!R54C127:R54C128" advise="1"/>
        </mc:Fallback>
      </mc:AlternateContent>
      <mc:AlternateContent xmlns:mc="http://schemas.openxmlformats.org/markup-compatibility/2006">
        <mc:Choice Requires="x14">
          <x14:oleItem name="!Sheet1 (2)!R54C97:R54C98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54C97:R54C98" advise="1"/>
        </mc:Fallback>
      </mc:AlternateContent>
      <mc:AlternateContent xmlns:mc="http://schemas.openxmlformats.org/markup-compatibility/2006">
        <mc:Choice Requires="x14">
          <x14:oleItem name="!Sheet1 (2)!R60C100:R60C101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60C100:R60C101" advise="1"/>
        </mc:Fallback>
      </mc:AlternateContent>
      <mc:AlternateContent xmlns:mc="http://schemas.openxmlformats.org/markup-compatibility/2006">
        <mc:Choice Requires="x14">
          <x14:oleItem name="!Sheet1 (2)!R60C106:R60C107" advise="1">
            <x14:values cols="2">
              <value>
                <val>14</val>
              </value>
              <value>
                <val>0</val>
              </value>
            </x14:values>
          </x14:oleItem>
        </mc:Choice>
        <mc:Fallback>
          <oleItem name="!Sheet1 (2)!R60C106:R60C107" advise="1"/>
        </mc:Fallback>
      </mc:AlternateContent>
      <mc:AlternateContent xmlns:mc="http://schemas.openxmlformats.org/markup-compatibility/2006">
        <mc:Choice Requires="x14">
          <x14:oleItem name="!Sheet1 (2)!R60C109:R60C110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60C109:R60C110" advise="1"/>
        </mc:Fallback>
      </mc:AlternateContent>
      <mc:AlternateContent xmlns:mc="http://schemas.openxmlformats.org/markup-compatibility/2006">
        <mc:Choice Requires="x14">
          <x14:oleItem name="!Sheet1 (2)!R60C124:R60C125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60C124:R60C125" advise="1"/>
        </mc:Fallback>
      </mc:AlternateContent>
      <mc:AlternateContent xmlns:mc="http://schemas.openxmlformats.org/markup-compatibility/2006">
        <mc:Choice Requires="x14">
          <x14:oleItem name="!Sheet1 (2)!R60C127:R60C128" advise="1">
            <x14:values cols="2">
              <value>
                <val>5</val>
              </value>
              <value>
                <val>1</val>
              </value>
            </x14:values>
          </x14:oleItem>
        </mc:Choice>
        <mc:Fallback>
          <oleItem name="!Sheet1 (2)!R60C127:R60C128" advise="1"/>
        </mc:Fallback>
      </mc:AlternateContent>
      <mc:AlternateContent xmlns:mc="http://schemas.openxmlformats.org/markup-compatibility/2006">
        <mc:Choice Requires="x14">
          <x14:oleItem name="!Sheet1 (2)!R60C97:R60C9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60C97:R60C98" advise="1"/>
        </mc:Fallback>
      </mc:AlternateContent>
      <mc:AlternateContent xmlns:mc="http://schemas.openxmlformats.org/markup-compatibility/2006">
        <mc:Choice Requires="x14">
          <x14:oleItem name="!Sheet1 (2)!R67C100:R67C101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67C100:R67C101" advise="1"/>
        </mc:Fallback>
      </mc:AlternateContent>
      <mc:AlternateContent xmlns:mc="http://schemas.openxmlformats.org/markup-compatibility/2006">
        <mc:Choice Requires="x14">
          <x14:oleItem name="!Sheet1 (2)!R67C106:R67C107" advise="1">
            <x14:values cols="2">
              <value>
                <val>5</val>
              </value>
              <value>
                <val>0</val>
              </value>
            </x14:values>
          </x14:oleItem>
        </mc:Choice>
        <mc:Fallback>
          <oleItem name="!Sheet1 (2)!R67C106:R67C107" advise="1"/>
        </mc:Fallback>
      </mc:AlternateContent>
      <mc:AlternateContent xmlns:mc="http://schemas.openxmlformats.org/markup-compatibility/2006">
        <mc:Choice Requires="x14">
          <x14:oleItem name="!Sheet1 (2)!R67C109:R67C110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67C109:R67C110" advise="1"/>
        </mc:Fallback>
      </mc:AlternateContent>
      <mc:AlternateContent xmlns:mc="http://schemas.openxmlformats.org/markup-compatibility/2006">
        <mc:Choice Requires="x14">
          <x14:oleItem name="!Sheet1 (2)!R67C124:R67C125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67C124:R67C125" advise="1"/>
        </mc:Fallback>
      </mc:AlternateContent>
      <mc:AlternateContent xmlns:mc="http://schemas.openxmlformats.org/markup-compatibility/2006">
        <mc:Choice Requires="x14">
          <x14:oleItem name="!Sheet1 (2)!R67C127:R67C128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67C127:R67C128" advise="1"/>
        </mc:Fallback>
      </mc:AlternateContent>
      <mc:AlternateContent xmlns:mc="http://schemas.openxmlformats.org/markup-compatibility/2006">
        <mc:Choice Requires="x14">
          <x14:oleItem name="!Sheet1 (2)!R72C106:R72C107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72C106:R72C107" advise="1"/>
        </mc:Fallback>
      </mc:AlternateContent>
      <mc:AlternateContent xmlns:mc="http://schemas.openxmlformats.org/markup-compatibility/2006">
        <mc:Choice Requires="x14">
          <x14:oleItem name="!Sheet1 (2)!R72C109:R72C110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109:R72C110" advise="1"/>
        </mc:Fallback>
      </mc:AlternateContent>
      <mc:AlternateContent xmlns:mc="http://schemas.openxmlformats.org/markup-compatibility/2006">
        <mc:Choice Requires="x14">
          <x14:oleItem name="!Sheet1 (2)!R72C118:R72C119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118:R72C119" advise="1"/>
        </mc:Fallback>
      </mc:AlternateContent>
      <mc:AlternateContent xmlns:mc="http://schemas.openxmlformats.org/markup-compatibility/2006">
        <mc:Choice Requires="x14">
          <x14:oleItem name="!Sheet1 (2)!R72C124:R72C125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72C124:R72C125" advise="1"/>
        </mc:Fallback>
      </mc:AlternateContent>
      <mc:AlternateContent xmlns:mc="http://schemas.openxmlformats.org/markup-compatibility/2006">
        <mc:Choice Requires="x14">
          <x14:oleItem name="!Sheet1 (2)!R72C127:R72C12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127:R72C128" advise="1"/>
        </mc:Fallback>
      </mc:AlternateContent>
      <mc:AlternateContent xmlns:mc="http://schemas.openxmlformats.org/markup-compatibility/2006">
        <mc:Choice Requires="x14">
          <x14:oleItem name="!Sheet1 (2)!R72C94:R72C95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94:R72C95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BFR105"/>
  <sheetViews>
    <sheetView tabSelected="1" topLeftCell="AP82" workbookViewId="0">
      <selection activeCell="BJ70" sqref="BJ70"/>
    </sheetView>
  </sheetViews>
  <sheetFormatPr defaultRowHeight="15"/>
  <cols>
    <col min="1" max="1" width="5.7109375" customWidth="1"/>
    <col min="2" max="2" width="14.5703125" customWidth="1"/>
    <col min="3" max="4" width="8.7109375" customWidth="1"/>
    <col min="5" max="5" width="7.7109375" customWidth="1"/>
    <col min="6" max="6" width="8.28515625" customWidth="1"/>
    <col min="7" max="7" width="8.140625" customWidth="1"/>
    <col min="8" max="8" width="8.28515625" customWidth="1"/>
    <col min="9" max="10" width="7.7109375" customWidth="1"/>
    <col min="11" max="11" width="8.42578125" customWidth="1"/>
    <col min="12" max="12" width="8.140625" customWidth="1"/>
    <col min="13" max="13" width="8.5703125" customWidth="1"/>
    <col min="14" max="20" width="7.7109375" customWidth="1"/>
    <col min="21" max="21" width="12.28515625" style="32" customWidth="1"/>
    <col min="22" max="22" width="5.7109375" customWidth="1"/>
    <col min="23" max="23" width="13.7109375" customWidth="1"/>
    <col min="24" max="41" width="7.7109375" customWidth="1"/>
    <col min="42" max="42" width="12.7109375" style="32" customWidth="1"/>
    <col min="43" max="43" width="5.7109375" customWidth="1"/>
    <col min="44" max="44" width="13.7109375" customWidth="1"/>
    <col min="45" max="56" width="7.7109375" customWidth="1"/>
    <col min="57" max="57" width="9.140625" customWidth="1"/>
    <col min="58" max="58" width="8.42578125" customWidth="1"/>
    <col min="59" max="62" width="7.7109375" customWidth="1"/>
    <col min="63" max="63" width="12.42578125" style="32" customWidth="1"/>
    <col min="64" max="64" width="9.140625" style="32"/>
    <col min="65" max="65" width="20.28515625" style="32" customWidth="1"/>
    <col min="66" max="66" width="27" style="32" customWidth="1"/>
    <col min="67" max="67" width="15.7109375" style="1" customWidth="1"/>
    <col min="68" max="69" width="9.140625" style="1"/>
    <col min="70" max="70" width="18.5703125" style="1" customWidth="1"/>
    <col min="71" max="71" width="20.28515625" style="1" customWidth="1"/>
    <col min="72" max="1526" width="9.140625" style="1"/>
  </cols>
  <sheetData>
    <row r="2" spans="1:621" s="28" customFormat="1" ht="20.100000000000001" customHeight="1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33"/>
      <c r="V2" s="69" t="s">
        <v>18</v>
      </c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33"/>
      <c r="AQ2" s="71" t="s">
        <v>18</v>
      </c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26"/>
      <c r="BL2" s="32"/>
      <c r="BM2" s="32"/>
      <c r="BN2" s="32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</row>
    <row r="3" spans="1:621" s="28" customFormat="1" ht="20.100000000000001" customHeight="1">
      <c r="A3" s="71" t="s">
        <v>19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17"/>
      <c r="V3" s="71" t="s">
        <v>19</v>
      </c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17"/>
      <c r="AQ3" s="71" t="s">
        <v>19</v>
      </c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26"/>
      <c r="BL3" s="32"/>
      <c r="BM3" s="32"/>
      <c r="BN3" s="32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</row>
    <row r="4" spans="1:621" s="1" customFormat="1" ht="19.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26"/>
      <c r="BL4" s="32"/>
      <c r="BM4" s="32"/>
      <c r="BN4" s="32"/>
    </row>
    <row r="5" spans="1:621" ht="20.100000000000001" customHeight="1">
      <c r="A5" s="34" t="s">
        <v>20</v>
      </c>
      <c r="B5" s="34"/>
      <c r="C5" s="34"/>
      <c r="D5" s="34"/>
      <c r="E5" s="3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4"/>
      <c r="U5" s="26"/>
      <c r="V5" s="72" t="s">
        <v>1</v>
      </c>
      <c r="W5" s="72"/>
      <c r="X5" s="72"/>
      <c r="Y5" s="72"/>
      <c r="Z5" s="72"/>
      <c r="AA5" s="72"/>
      <c r="AB5" s="5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26"/>
      <c r="AQ5" s="76" t="s">
        <v>16</v>
      </c>
      <c r="AR5" s="76"/>
      <c r="AS5" s="76"/>
      <c r="AT5" s="76"/>
      <c r="AU5" s="76"/>
      <c r="AV5" s="76"/>
      <c r="AW5" s="35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26"/>
    </row>
    <row r="6" spans="1:621" s="29" customFormat="1" ht="20.100000000000001" customHeight="1">
      <c r="A6" s="74" t="s">
        <v>0</v>
      </c>
      <c r="B6" s="73" t="s">
        <v>21</v>
      </c>
      <c r="C6" s="7"/>
      <c r="D6" s="75" t="s">
        <v>22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36"/>
      <c r="V6" s="74" t="s">
        <v>0</v>
      </c>
      <c r="W6" s="73" t="s">
        <v>21</v>
      </c>
      <c r="X6" s="7"/>
      <c r="Y6" s="75" t="s">
        <v>22</v>
      </c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36"/>
      <c r="AQ6" s="74" t="s">
        <v>0</v>
      </c>
      <c r="AR6" s="73" t="s">
        <v>21</v>
      </c>
      <c r="AS6" s="82" t="s">
        <v>22</v>
      </c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26"/>
      <c r="BL6" s="32"/>
      <c r="BM6" s="32"/>
      <c r="BN6" s="32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</row>
    <row r="7" spans="1:621" s="29" customFormat="1" ht="30" customHeight="1">
      <c r="A7" s="74"/>
      <c r="B7" s="73"/>
      <c r="C7" s="73" t="s">
        <v>23</v>
      </c>
      <c r="D7" s="73"/>
      <c r="E7" s="73" t="s">
        <v>24</v>
      </c>
      <c r="F7" s="73"/>
      <c r="G7" s="73" t="s">
        <v>25</v>
      </c>
      <c r="H7" s="73"/>
      <c r="I7" s="73" t="s">
        <v>26</v>
      </c>
      <c r="J7" s="73"/>
      <c r="K7" s="87" t="s">
        <v>27</v>
      </c>
      <c r="L7" s="87"/>
      <c r="M7" s="73" t="s">
        <v>28</v>
      </c>
      <c r="N7" s="73"/>
      <c r="O7" s="73" t="s">
        <v>29</v>
      </c>
      <c r="P7" s="73"/>
      <c r="Q7" s="73" t="s">
        <v>30</v>
      </c>
      <c r="R7" s="73"/>
      <c r="S7" s="73" t="s">
        <v>31</v>
      </c>
      <c r="T7" s="73"/>
      <c r="U7" s="36"/>
      <c r="V7" s="74"/>
      <c r="W7" s="73"/>
      <c r="X7" s="74" t="s">
        <v>32</v>
      </c>
      <c r="Y7" s="74"/>
      <c r="Z7" s="74" t="s">
        <v>33</v>
      </c>
      <c r="AA7" s="74"/>
      <c r="AB7" s="73" t="s">
        <v>34</v>
      </c>
      <c r="AC7" s="73"/>
      <c r="AD7" s="73" t="s">
        <v>35</v>
      </c>
      <c r="AE7" s="73"/>
      <c r="AF7" s="73" t="s">
        <v>36</v>
      </c>
      <c r="AG7" s="73"/>
      <c r="AH7" s="73" t="s">
        <v>37</v>
      </c>
      <c r="AI7" s="73"/>
      <c r="AJ7" s="73" t="s">
        <v>38</v>
      </c>
      <c r="AK7" s="73"/>
      <c r="AL7" s="73" t="s">
        <v>39</v>
      </c>
      <c r="AM7" s="73"/>
      <c r="AN7" s="85" t="s">
        <v>40</v>
      </c>
      <c r="AO7" s="85"/>
      <c r="AP7" s="36"/>
      <c r="AQ7" s="74"/>
      <c r="AR7" s="73"/>
      <c r="AS7" s="73" t="s">
        <v>41</v>
      </c>
      <c r="AT7" s="73"/>
      <c r="AU7" s="85" t="s">
        <v>42</v>
      </c>
      <c r="AV7" s="85"/>
      <c r="AW7" s="86" t="s">
        <v>43</v>
      </c>
      <c r="AX7" s="86"/>
      <c r="AY7" s="86" t="s">
        <v>44</v>
      </c>
      <c r="AZ7" s="86"/>
      <c r="BA7" s="86" t="s">
        <v>45</v>
      </c>
      <c r="BB7" s="86"/>
      <c r="BC7" s="86" t="s">
        <v>46</v>
      </c>
      <c r="BD7" s="86"/>
      <c r="BE7" s="74" t="s">
        <v>47</v>
      </c>
      <c r="BF7" s="74"/>
      <c r="BG7" s="74" t="s">
        <v>48</v>
      </c>
      <c r="BH7" s="74"/>
      <c r="BI7" s="74" t="s">
        <v>49</v>
      </c>
      <c r="BJ7" s="74"/>
      <c r="BK7" s="26"/>
      <c r="BL7" s="32"/>
      <c r="BM7" s="32"/>
      <c r="BN7" s="32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</row>
    <row r="8" spans="1:621" s="29" customFormat="1" ht="20.100000000000001" customHeight="1">
      <c r="A8" s="74"/>
      <c r="B8" s="73"/>
      <c r="C8" s="7" t="s">
        <v>3</v>
      </c>
      <c r="D8" s="7" t="s">
        <v>4</v>
      </c>
      <c r="E8" s="7" t="s">
        <v>3</v>
      </c>
      <c r="F8" s="7" t="s">
        <v>4</v>
      </c>
      <c r="G8" s="7" t="s">
        <v>3</v>
      </c>
      <c r="H8" s="7" t="s">
        <v>4</v>
      </c>
      <c r="I8" s="7" t="s">
        <v>3</v>
      </c>
      <c r="J8" s="7" t="s">
        <v>4</v>
      </c>
      <c r="K8" s="7" t="s">
        <v>3</v>
      </c>
      <c r="L8" s="7" t="s">
        <v>4</v>
      </c>
      <c r="M8" s="7" t="s">
        <v>3</v>
      </c>
      <c r="N8" s="7" t="s">
        <v>4</v>
      </c>
      <c r="O8" s="7" t="s">
        <v>3</v>
      </c>
      <c r="P8" s="7" t="s">
        <v>4</v>
      </c>
      <c r="Q8" s="7" t="s">
        <v>3</v>
      </c>
      <c r="R8" s="7" t="s">
        <v>4</v>
      </c>
      <c r="S8" s="7" t="s">
        <v>3</v>
      </c>
      <c r="T8" s="7" t="s">
        <v>4</v>
      </c>
      <c r="U8" s="36"/>
      <c r="V8" s="74"/>
      <c r="W8" s="73"/>
      <c r="X8" s="7" t="s">
        <v>3</v>
      </c>
      <c r="Y8" s="7" t="s">
        <v>4</v>
      </c>
      <c r="Z8" s="7" t="s">
        <v>3</v>
      </c>
      <c r="AA8" s="7" t="s">
        <v>4</v>
      </c>
      <c r="AB8" s="7" t="s">
        <v>3</v>
      </c>
      <c r="AC8" s="7" t="s">
        <v>4</v>
      </c>
      <c r="AD8" s="7" t="s">
        <v>3</v>
      </c>
      <c r="AE8" s="7" t="s">
        <v>4</v>
      </c>
      <c r="AF8" s="7" t="s">
        <v>3</v>
      </c>
      <c r="AG8" s="7" t="s">
        <v>4</v>
      </c>
      <c r="AH8" s="7" t="s">
        <v>3</v>
      </c>
      <c r="AI8" s="7" t="s">
        <v>4</v>
      </c>
      <c r="AJ8" s="7" t="s">
        <v>3</v>
      </c>
      <c r="AK8" s="7" t="s">
        <v>4</v>
      </c>
      <c r="AL8" s="7" t="s">
        <v>3</v>
      </c>
      <c r="AM8" s="7" t="s">
        <v>4</v>
      </c>
      <c r="AN8" s="7" t="s">
        <v>3</v>
      </c>
      <c r="AO8" s="7" t="s">
        <v>4</v>
      </c>
      <c r="AP8" s="36"/>
      <c r="AQ8" s="74"/>
      <c r="AR8" s="73"/>
      <c r="AS8" s="7" t="s">
        <v>3</v>
      </c>
      <c r="AT8" s="7" t="s">
        <v>4</v>
      </c>
      <c r="AU8" s="7" t="s">
        <v>3</v>
      </c>
      <c r="AV8" s="7" t="s">
        <v>4</v>
      </c>
      <c r="AW8" s="7" t="s">
        <v>3</v>
      </c>
      <c r="AX8" s="7" t="s">
        <v>4</v>
      </c>
      <c r="AY8" s="7" t="s">
        <v>3</v>
      </c>
      <c r="AZ8" s="7" t="s">
        <v>4</v>
      </c>
      <c r="BA8" s="7" t="s">
        <v>3</v>
      </c>
      <c r="BB8" s="7" t="s">
        <v>4</v>
      </c>
      <c r="BC8" s="7" t="s">
        <v>3</v>
      </c>
      <c r="BD8" s="7" t="s">
        <v>4</v>
      </c>
      <c r="BE8" s="7" t="s">
        <v>3</v>
      </c>
      <c r="BF8" s="7" t="s">
        <v>4</v>
      </c>
      <c r="BG8" s="7" t="s">
        <v>3</v>
      </c>
      <c r="BH8" s="7" t="s">
        <v>4</v>
      </c>
      <c r="BI8" s="7" t="s">
        <v>3</v>
      </c>
      <c r="BJ8" s="7" t="s">
        <v>4</v>
      </c>
      <c r="BK8" s="26"/>
      <c r="BL8" s="32"/>
      <c r="BM8" s="32"/>
      <c r="BN8" s="32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</row>
    <row r="9" spans="1:621" s="30" customFormat="1">
      <c r="A9" s="8">
        <v>1</v>
      </c>
      <c r="B9" s="8">
        <v>2</v>
      </c>
      <c r="C9" s="8">
        <v>3</v>
      </c>
      <c r="D9" s="37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  <c r="Q9" s="8">
        <v>17</v>
      </c>
      <c r="R9" s="8">
        <v>18</v>
      </c>
      <c r="S9" s="8">
        <v>19</v>
      </c>
      <c r="T9" s="8">
        <v>20</v>
      </c>
      <c r="U9" s="36"/>
      <c r="V9" s="8">
        <v>1</v>
      </c>
      <c r="W9" s="8">
        <v>2</v>
      </c>
      <c r="X9" s="8">
        <v>75</v>
      </c>
      <c r="Y9" s="37">
        <v>76</v>
      </c>
      <c r="Z9" s="37">
        <v>77</v>
      </c>
      <c r="AA9" s="37">
        <v>78</v>
      </c>
      <c r="AB9" s="37">
        <v>79</v>
      </c>
      <c r="AC9" s="37">
        <v>80</v>
      </c>
      <c r="AD9" s="37">
        <v>81</v>
      </c>
      <c r="AE9" s="8">
        <v>82</v>
      </c>
      <c r="AF9" s="8">
        <v>83</v>
      </c>
      <c r="AG9" s="38">
        <v>84</v>
      </c>
      <c r="AH9" s="38">
        <v>85</v>
      </c>
      <c r="AI9" s="8">
        <v>86</v>
      </c>
      <c r="AJ9" s="8">
        <v>87</v>
      </c>
      <c r="AK9" s="8">
        <v>88</v>
      </c>
      <c r="AL9" s="8">
        <v>89</v>
      </c>
      <c r="AM9" s="8">
        <v>90</v>
      </c>
      <c r="AN9" s="8">
        <v>91</v>
      </c>
      <c r="AO9" s="8">
        <v>92</v>
      </c>
      <c r="AP9" s="36"/>
      <c r="AQ9" s="8">
        <v>1</v>
      </c>
      <c r="AR9" s="8">
        <v>2</v>
      </c>
      <c r="AS9" s="8">
        <v>147</v>
      </c>
      <c r="AT9" s="37">
        <v>148</v>
      </c>
      <c r="AU9" s="37">
        <v>149</v>
      </c>
      <c r="AV9" s="37">
        <v>150</v>
      </c>
      <c r="AW9" s="37">
        <v>151</v>
      </c>
      <c r="AX9" s="37">
        <v>152</v>
      </c>
      <c r="AY9" s="37">
        <v>153</v>
      </c>
      <c r="AZ9" s="8">
        <v>154</v>
      </c>
      <c r="BA9" s="8">
        <v>155</v>
      </c>
      <c r="BB9" s="38">
        <v>156</v>
      </c>
      <c r="BC9" s="38">
        <v>157</v>
      </c>
      <c r="BD9" s="8">
        <v>158</v>
      </c>
      <c r="BE9" s="8">
        <v>159</v>
      </c>
      <c r="BF9" s="8">
        <v>160</v>
      </c>
      <c r="BG9" s="8">
        <v>161</v>
      </c>
      <c r="BH9" s="8">
        <v>162</v>
      </c>
      <c r="BI9" s="8">
        <v>161</v>
      </c>
      <c r="BJ9" s="8">
        <v>162</v>
      </c>
      <c r="BK9" s="26"/>
      <c r="BL9" s="32"/>
      <c r="BM9" s="32"/>
      <c r="BN9" s="32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</row>
    <row r="10" spans="1:621" s="31" customFormat="1" ht="30" customHeight="1">
      <c r="A10" s="9">
        <v>1</v>
      </c>
      <c r="B10" s="10" t="s">
        <v>5</v>
      </c>
      <c r="C10" s="9">
        <v>4743</v>
      </c>
      <c r="D10" s="22">
        <v>4426</v>
      </c>
      <c r="E10" s="22">
        <v>2</v>
      </c>
      <c r="F10" s="23">
        <v>6563</v>
      </c>
      <c r="G10" s="23">
        <v>4658</v>
      </c>
      <c r="H10" s="23">
        <v>4347</v>
      </c>
      <c r="I10" s="23">
        <v>351</v>
      </c>
      <c r="J10" s="23">
        <v>164</v>
      </c>
      <c r="K10" s="23">
        <v>734</v>
      </c>
      <c r="L10" s="27">
        <v>816</v>
      </c>
      <c r="M10" s="27">
        <v>198</v>
      </c>
      <c r="N10" s="23">
        <v>3</v>
      </c>
      <c r="O10" s="23">
        <v>135</v>
      </c>
      <c r="P10" s="23">
        <v>3</v>
      </c>
      <c r="Q10" s="23">
        <v>15</v>
      </c>
      <c r="R10" s="23">
        <v>10</v>
      </c>
      <c r="S10" s="23">
        <v>317</v>
      </c>
      <c r="T10" s="23">
        <v>76</v>
      </c>
      <c r="U10" s="39">
        <f>SUM(C10:T10)</f>
        <v>27561</v>
      </c>
      <c r="V10" s="9">
        <v>1</v>
      </c>
      <c r="W10" s="10" t="s">
        <v>5</v>
      </c>
      <c r="X10" s="9">
        <f t="array" ref="X10:Y10">[1]!'!Sheet1 (2)!R3C112:R3C113'</f>
        <v>0</v>
      </c>
      <c r="Y10" s="23">
        <v>1</v>
      </c>
      <c r="Z10" s="23">
        <f t="array" ref="Z10:AA12">[1]!'!Sheet1 (2)!R3C115:R3C116'</f>
        <v>0</v>
      </c>
      <c r="AA10" s="23">
        <v>0</v>
      </c>
      <c r="AB10" s="23">
        <f t="array" ref="AB10:AC12">[1]!'!Sheet1 (2)!R3C118:R3C119'</f>
        <v>0</v>
      </c>
      <c r="AC10" s="23">
        <v>0</v>
      </c>
      <c r="AD10" s="23">
        <f t="array" ref="AD10:AE13">[1]!'!Sheet1 (2)!R3C121:R3C122'</f>
        <v>0</v>
      </c>
      <c r="AE10" s="23">
        <v>0</v>
      </c>
      <c r="AF10" s="23">
        <f t="array" ref="AF10:AG10">[1]!'!Sheet1 (2)!R3C124:R3C125'</f>
        <v>2</v>
      </c>
      <c r="AG10" s="27">
        <v>0</v>
      </c>
      <c r="AH10" s="27">
        <f t="array" ref="AH10:AI10">[1]!'!Sheet1 (2)!R3C127:R3C128'</f>
        <v>3</v>
      </c>
      <c r="AI10" s="23">
        <v>1</v>
      </c>
      <c r="AJ10" s="23">
        <v>2</v>
      </c>
      <c r="AK10" s="23">
        <v>0</v>
      </c>
      <c r="AL10" s="23">
        <v>5</v>
      </c>
      <c r="AM10" s="23">
        <v>2</v>
      </c>
      <c r="AN10" s="23">
        <v>1</v>
      </c>
      <c r="AO10" s="23">
        <v>0</v>
      </c>
      <c r="AP10" s="39">
        <v>0</v>
      </c>
      <c r="AQ10" s="9">
        <v>1</v>
      </c>
      <c r="AR10" s="10" t="s">
        <v>5</v>
      </c>
      <c r="AS10" s="9">
        <v>0</v>
      </c>
      <c r="AT10" s="23">
        <v>21</v>
      </c>
      <c r="AU10" s="23">
        <v>3</v>
      </c>
      <c r="AV10" s="23">
        <v>29</v>
      </c>
      <c r="AW10" s="23">
        <v>1</v>
      </c>
      <c r="AX10" s="23">
        <v>8</v>
      </c>
      <c r="AY10" s="23">
        <v>0</v>
      </c>
      <c r="AZ10" s="9">
        <v>0</v>
      </c>
      <c r="BA10" s="9">
        <v>0</v>
      </c>
      <c r="BB10" s="27">
        <v>0</v>
      </c>
      <c r="BC10" s="27">
        <v>0</v>
      </c>
      <c r="BD10" s="9">
        <v>0</v>
      </c>
      <c r="BE10" s="9">
        <v>12</v>
      </c>
      <c r="BF10" s="9">
        <v>0</v>
      </c>
      <c r="BG10" s="9">
        <v>0</v>
      </c>
      <c r="BH10" s="23">
        <v>0</v>
      </c>
      <c r="BI10" s="9">
        <v>117</v>
      </c>
      <c r="BJ10" s="23">
        <v>0</v>
      </c>
      <c r="BK10" s="26">
        <f>SUM(AS10:BJ10)</f>
        <v>191</v>
      </c>
      <c r="BL10" s="32"/>
      <c r="BM10" s="40" t="s">
        <v>5</v>
      </c>
      <c r="BN10" s="41">
        <f t="shared" ref="BN10:BN20" si="0">U10+U33+U57+U81+AP10+AP33+AP57+AP81+BK10</f>
        <v>30105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</row>
    <row r="11" spans="1:621" s="31" customFormat="1" ht="30" customHeight="1">
      <c r="A11" s="9">
        <v>2</v>
      </c>
      <c r="B11" s="10" t="s">
        <v>6</v>
      </c>
      <c r="C11" s="9">
        <v>4166</v>
      </c>
      <c r="D11" s="23">
        <v>3796</v>
      </c>
      <c r="E11" s="23">
        <v>0</v>
      </c>
      <c r="F11" s="42">
        <v>5807</v>
      </c>
      <c r="G11" s="42">
        <v>3574</v>
      </c>
      <c r="H11" s="23">
        <v>3391</v>
      </c>
      <c r="I11" s="23">
        <v>128</v>
      </c>
      <c r="J11" s="23">
        <v>53</v>
      </c>
      <c r="K11" s="23">
        <v>269</v>
      </c>
      <c r="L11" s="27">
        <v>313</v>
      </c>
      <c r="M11" s="27">
        <v>187</v>
      </c>
      <c r="N11" s="23">
        <v>5</v>
      </c>
      <c r="O11" s="23">
        <v>46</v>
      </c>
      <c r="P11" s="23">
        <v>4</v>
      </c>
      <c r="Q11" s="23">
        <v>6</v>
      </c>
      <c r="R11" s="23">
        <v>4</v>
      </c>
      <c r="S11" s="23">
        <v>91</v>
      </c>
      <c r="T11" s="23">
        <v>33</v>
      </c>
      <c r="U11" s="39">
        <f t="shared" ref="U11:U20" si="1">SUM(C11:T11)</f>
        <v>21873</v>
      </c>
      <c r="V11" s="9">
        <v>2</v>
      </c>
      <c r="W11" s="10" t="s">
        <v>6</v>
      </c>
      <c r="X11" s="9">
        <f t="array" ref="X11:Y11">[1]!'!Sheet1 (2)!R10C112:R10C113'</f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f t="array" ref="AF11:AG11">[1]!'!Sheet1 (2)!R10C124:R10C125'</f>
        <v>4</v>
      </c>
      <c r="AG11" s="27">
        <v>0</v>
      </c>
      <c r="AH11" s="27">
        <f t="array" ref="AH11:AI11">[1]!'!Sheet1 (2)!R10C127:R10C128'</f>
        <v>0</v>
      </c>
      <c r="AI11" s="23">
        <v>1</v>
      </c>
      <c r="AJ11" s="23">
        <v>0</v>
      </c>
      <c r="AK11" s="23">
        <v>0</v>
      </c>
      <c r="AL11" s="23">
        <v>3</v>
      </c>
      <c r="AM11" s="23">
        <v>0</v>
      </c>
      <c r="AN11" s="23">
        <v>0</v>
      </c>
      <c r="AO11" s="23">
        <v>0</v>
      </c>
      <c r="AP11" s="39">
        <v>0</v>
      </c>
      <c r="AQ11" s="9">
        <v>2</v>
      </c>
      <c r="AR11" s="10" t="s">
        <v>6</v>
      </c>
      <c r="AS11" s="9">
        <v>0</v>
      </c>
      <c r="AT11" s="23">
        <v>8</v>
      </c>
      <c r="AU11" s="23">
        <v>2</v>
      </c>
      <c r="AV11" s="23">
        <v>11</v>
      </c>
      <c r="AW11" s="23">
        <v>0</v>
      </c>
      <c r="AX11" s="23">
        <v>2</v>
      </c>
      <c r="AY11" s="23">
        <v>0</v>
      </c>
      <c r="AZ11" s="9">
        <v>1</v>
      </c>
      <c r="BA11" s="9">
        <v>0</v>
      </c>
      <c r="BB11" s="27">
        <v>0</v>
      </c>
      <c r="BC11" s="27">
        <v>0</v>
      </c>
      <c r="BD11" s="9">
        <v>0</v>
      </c>
      <c r="BE11" s="9">
        <v>25</v>
      </c>
      <c r="BF11" s="9">
        <v>1</v>
      </c>
      <c r="BG11" s="9">
        <v>0</v>
      </c>
      <c r="BH11" s="23">
        <v>0</v>
      </c>
      <c r="BI11" s="9">
        <v>165</v>
      </c>
      <c r="BJ11" s="23">
        <v>0</v>
      </c>
      <c r="BK11" s="26">
        <f t="shared" ref="BK11:BK20" si="2">SUM(AS11:BJ11)</f>
        <v>215</v>
      </c>
      <c r="BL11" s="32"/>
      <c r="BM11" s="40" t="s">
        <v>6</v>
      </c>
      <c r="BN11" s="41">
        <f t="shared" si="0"/>
        <v>24444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</row>
    <row r="12" spans="1:621" s="31" customFormat="1" ht="30" customHeight="1">
      <c r="A12" s="9">
        <v>3</v>
      </c>
      <c r="B12" s="10" t="s">
        <v>7</v>
      </c>
      <c r="C12" s="9">
        <v>6143</v>
      </c>
      <c r="D12" s="23">
        <v>5702</v>
      </c>
      <c r="E12" s="23">
        <v>0</v>
      </c>
      <c r="F12" s="23">
        <v>6654</v>
      </c>
      <c r="G12" s="23">
        <v>5115</v>
      </c>
      <c r="H12" s="23">
        <v>4951</v>
      </c>
      <c r="I12" s="23">
        <v>244</v>
      </c>
      <c r="J12" s="23">
        <v>97</v>
      </c>
      <c r="K12" s="23">
        <v>1293</v>
      </c>
      <c r="L12" s="27">
        <v>1379</v>
      </c>
      <c r="M12" s="27">
        <v>172</v>
      </c>
      <c r="N12" s="23">
        <v>0</v>
      </c>
      <c r="O12" s="23">
        <v>821</v>
      </c>
      <c r="P12" s="23">
        <v>62</v>
      </c>
      <c r="Q12" s="23">
        <v>17</v>
      </c>
      <c r="R12" s="23">
        <v>6</v>
      </c>
      <c r="S12" s="23">
        <v>516</v>
      </c>
      <c r="T12" s="23">
        <v>47</v>
      </c>
      <c r="U12" s="39">
        <f t="shared" si="1"/>
        <v>33219</v>
      </c>
      <c r="V12" s="9">
        <v>3</v>
      </c>
      <c r="W12" s="10" t="s">
        <v>7</v>
      </c>
      <c r="X12" s="9">
        <f t="array" ref="X12:Y20">[1]!'!Sheet1 (2)!R20C112:R20C113'</f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f t="array" ref="AF12:AG12">[1]!'!Sheet1 (2)!R20C124:R20C125'</f>
        <v>0</v>
      </c>
      <c r="AG12" s="27">
        <v>0</v>
      </c>
      <c r="AH12" s="27">
        <f t="array" ref="AH12:AI12">[1]!'!Sheet1 (2)!R20C127:R20C128'</f>
        <v>7</v>
      </c>
      <c r="AI12" s="23">
        <v>3</v>
      </c>
      <c r="AJ12" s="23">
        <v>0</v>
      </c>
      <c r="AK12" s="23">
        <v>0</v>
      </c>
      <c r="AL12" s="23">
        <v>6</v>
      </c>
      <c r="AM12" s="23">
        <v>1</v>
      </c>
      <c r="AN12" s="23">
        <v>1</v>
      </c>
      <c r="AO12" s="23">
        <v>0</v>
      </c>
      <c r="AP12" s="39">
        <v>0</v>
      </c>
      <c r="AQ12" s="9">
        <v>3</v>
      </c>
      <c r="AR12" s="10" t="s">
        <v>7</v>
      </c>
      <c r="AS12" s="9">
        <v>0</v>
      </c>
      <c r="AT12" s="23">
        <v>42</v>
      </c>
      <c r="AU12" s="23">
        <v>11</v>
      </c>
      <c r="AV12" s="23">
        <v>46</v>
      </c>
      <c r="AW12" s="23">
        <v>2</v>
      </c>
      <c r="AX12" s="23">
        <v>11</v>
      </c>
      <c r="AY12" s="23">
        <v>0</v>
      </c>
      <c r="AZ12" s="9">
        <v>0</v>
      </c>
      <c r="BA12" s="9">
        <v>0</v>
      </c>
      <c r="BB12" s="27">
        <v>0</v>
      </c>
      <c r="BC12" s="27">
        <v>0</v>
      </c>
      <c r="BD12" s="9">
        <v>0</v>
      </c>
      <c r="BE12" s="9">
        <v>14</v>
      </c>
      <c r="BF12" s="9">
        <v>0</v>
      </c>
      <c r="BG12" s="9">
        <v>0</v>
      </c>
      <c r="BH12" s="23">
        <v>0</v>
      </c>
      <c r="BI12" s="9">
        <v>99</v>
      </c>
      <c r="BJ12" s="23">
        <v>0</v>
      </c>
      <c r="BK12" s="26">
        <f t="shared" si="2"/>
        <v>225</v>
      </c>
      <c r="BL12" s="32"/>
      <c r="BM12" s="40" t="s">
        <v>7</v>
      </c>
      <c r="BN12" s="41">
        <f t="shared" si="0"/>
        <v>36837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</row>
    <row r="13" spans="1:621" s="31" customFormat="1" ht="30" customHeight="1">
      <c r="A13" s="9">
        <v>4</v>
      </c>
      <c r="B13" s="10" t="s">
        <v>15</v>
      </c>
      <c r="C13" s="9">
        <v>6863</v>
      </c>
      <c r="D13" s="23">
        <v>6431</v>
      </c>
      <c r="E13" s="23">
        <v>0</v>
      </c>
      <c r="F13" s="23">
        <v>7218</v>
      </c>
      <c r="G13" s="23">
        <v>5833</v>
      </c>
      <c r="H13" s="23">
        <v>5378</v>
      </c>
      <c r="I13" s="23">
        <v>298</v>
      </c>
      <c r="J13" s="23">
        <v>112</v>
      </c>
      <c r="K13" s="23">
        <v>1450</v>
      </c>
      <c r="L13" s="27">
        <v>1601</v>
      </c>
      <c r="M13" s="27">
        <v>177</v>
      </c>
      <c r="N13" s="23">
        <v>3</v>
      </c>
      <c r="O13" s="23">
        <v>484</v>
      </c>
      <c r="P13" s="23">
        <v>34</v>
      </c>
      <c r="Q13" s="23">
        <v>10</v>
      </c>
      <c r="R13" s="23">
        <v>12</v>
      </c>
      <c r="S13" s="23">
        <v>473</v>
      </c>
      <c r="T13" s="23">
        <v>112</v>
      </c>
      <c r="U13" s="39">
        <f t="shared" si="1"/>
        <v>36489</v>
      </c>
      <c r="V13" s="9">
        <v>4</v>
      </c>
      <c r="W13" s="10" t="s">
        <v>15</v>
      </c>
      <c r="X13" s="9">
        <v>0</v>
      </c>
      <c r="Y13" s="23">
        <v>0</v>
      </c>
      <c r="Z13" s="23">
        <f t="array" ref="Z13:AA13">[1]!'!Sheet1 (2)!R31C115:R31C116'</f>
        <v>0</v>
      </c>
      <c r="AA13" s="23">
        <v>1</v>
      </c>
      <c r="AB13" s="23">
        <f t="array" ref="AB13:AC15">[1]!'!Sheet1 (2)!R25C118:R25C119'</f>
        <v>0</v>
      </c>
      <c r="AC13" s="23">
        <v>0</v>
      </c>
      <c r="AD13" s="23">
        <v>0</v>
      </c>
      <c r="AE13" s="23">
        <v>0</v>
      </c>
      <c r="AF13" s="23">
        <f t="array" ref="AF13:AG13">[1]!'!Sheet1 (2)!R25C124:R25C125'</f>
        <v>2</v>
      </c>
      <c r="AG13" s="27">
        <v>0</v>
      </c>
      <c r="AH13" s="27">
        <f t="array" ref="AH13:AI13">[1]!'!Sheet1 (2)!R25C127:R25C128'</f>
        <v>2</v>
      </c>
      <c r="AI13" s="23">
        <v>1</v>
      </c>
      <c r="AJ13" s="23">
        <v>0</v>
      </c>
      <c r="AK13" s="23">
        <v>0</v>
      </c>
      <c r="AL13" s="23">
        <v>11</v>
      </c>
      <c r="AM13" s="23">
        <v>5</v>
      </c>
      <c r="AN13" s="23">
        <v>3</v>
      </c>
      <c r="AO13" s="23">
        <v>0</v>
      </c>
      <c r="AP13" s="39">
        <v>0</v>
      </c>
      <c r="AQ13" s="9">
        <v>4</v>
      </c>
      <c r="AR13" s="10" t="s">
        <v>15</v>
      </c>
      <c r="AS13" s="9">
        <v>0</v>
      </c>
      <c r="AT13" s="23">
        <v>36</v>
      </c>
      <c r="AU13" s="23">
        <v>6</v>
      </c>
      <c r="AV13" s="23">
        <v>23</v>
      </c>
      <c r="AW13" s="23">
        <v>3</v>
      </c>
      <c r="AX13" s="23">
        <v>17</v>
      </c>
      <c r="AY13" s="23">
        <v>0</v>
      </c>
      <c r="AZ13" s="9">
        <v>0</v>
      </c>
      <c r="BA13" s="9">
        <v>0</v>
      </c>
      <c r="BB13" s="27">
        <v>0</v>
      </c>
      <c r="BC13" s="27">
        <v>0</v>
      </c>
      <c r="BD13" s="9">
        <v>0</v>
      </c>
      <c r="BE13" s="9">
        <v>23</v>
      </c>
      <c r="BF13" s="9">
        <v>1</v>
      </c>
      <c r="BG13" s="9">
        <v>0</v>
      </c>
      <c r="BH13" s="23">
        <v>0</v>
      </c>
      <c r="BI13" s="9">
        <v>134</v>
      </c>
      <c r="BJ13" s="23">
        <v>0</v>
      </c>
      <c r="BK13" s="26">
        <f t="shared" si="2"/>
        <v>243</v>
      </c>
      <c r="BL13" s="32"/>
      <c r="BM13" s="40" t="s">
        <v>15</v>
      </c>
      <c r="BN13" s="41">
        <f t="shared" si="0"/>
        <v>40597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</row>
    <row r="14" spans="1:621" s="31" customFormat="1" ht="30" customHeight="1">
      <c r="A14" s="9">
        <v>5</v>
      </c>
      <c r="B14" s="10" t="s">
        <v>50</v>
      </c>
      <c r="C14" s="9">
        <v>5038</v>
      </c>
      <c r="D14" s="23">
        <v>4445</v>
      </c>
      <c r="E14" s="23">
        <v>2</v>
      </c>
      <c r="F14" s="23">
        <v>7170</v>
      </c>
      <c r="G14" s="23">
        <v>5442</v>
      </c>
      <c r="H14" s="23">
        <v>5115</v>
      </c>
      <c r="I14" s="23">
        <v>462</v>
      </c>
      <c r="J14" s="23">
        <v>257</v>
      </c>
      <c r="K14" s="23">
        <v>956</v>
      </c>
      <c r="L14" s="23">
        <v>1044</v>
      </c>
      <c r="M14" s="23">
        <v>104</v>
      </c>
      <c r="N14" s="23">
        <v>3</v>
      </c>
      <c r="O14" s="23">
        <v>162</v>
      </c>
      <c r="P14" s="43">
        <v>11</v>
      </c>
      <c r="Q14" s="43">
        <v>31</v>
      </c>
      <c r="R14" s="23">
        <v>14</v>
      </c>
      <c r="S14" s="23">
        <v>104</v>
      </c>
      <c r="T14" s="23">
        <v>16</v>
      </c>
      <c r="U14" s="39">
        <f t="shared" si="1"/>
        <v>30376</v>
      </c>
      <c r="V14" s="9">
        <v>5</v>
      </c>
      <c r="W14" s="10" t="s">
        <v>50</v>
      </c>
      <c r="X14" s="9">
        <v>0</v>
      </c>
      <c r="Y14" s="23">
        <v>0</v>
      </c>
      <c r="Z14" s="23">
        <v>0</v>
      </c>
      <c r="AA14" s="23">
        <v>1</v>
      </c>
      <c r="AB14" s="23">
        <v>0</v>
      </c>
      <c r="AC14" s="23">
        <v>0</v>
      </c>
      <c r="AD14" s="23">
        <f t="array" ref="AD14:AE14">[1]!'!Sheet1 (2)!R31C121:R31C122'</f>
        <v>1</v>
      </c>
      <c r="AE14" s="23">
        <v>0</v>
      </c>
      <c r="AF14" s="23">
        <f t="array" ref="AF14:AG14">[1]!'!Sheet1 (2)!R31C124:R31C125'</f>
        <v>3</v>
      </c>
      <c r="AG14" s="23">
        <v>0</v>
      </c>
      <c r="AH14" s="23">
        <f t="array" ref="AH14:AI14">[1]!'!Sheet1 (2)!R31C127:R31C128'</f>
        <v>15</v>
      </c>
      <c r="AI14" s="23">
        <v>4</v>
      </c>
      <c r="AJ14" s="23">
        <v>1</v>
      </c>
      <c r="AK14" s="23">
        <v>0</v>
      </c>
      <c r="AL14" s="23">
        <v>1</v>
      </c>
      <c r="AM14" s="23">
        <v>1</v>
      </c>
      <c r="AN14" s="23">
        <v>1</v>
      </c>
      <c r="AO14" s="23">
        <v>0</v>
      </c>
      <c r="AP14" s="39">
        <v>0</v>
      </c>
      <c r="AQ14" s="9">
        <v>5</v>
      </c>
      <c r="AR14" s="10" t="s">
        <v>50</v>
      </c>
      <c r="AS14" s="9">
        <v>0</v>
      </c>
      <c r="AT14" s="23">
        <v>16</v>
      </c>
      <c r="AU14" s="23">
        <v>4</v>
      </c>
      <c r="AV14" s="9">
        <v>23</v>
      </c>
      <c r="AW14" s="9">
        <v>1</v>
      </c>
      <c r="AX14" s="23">
        <v>12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9">
        <v>0</v>
      </c>
      <c r="BE14" s="9">
        <v>23</v>
      </c>
      <c r="BF14" s="9">
        <v>0</v>
      </c>
      <c r="BG14" s="9">
        <v>0</v>
      </c>
      <c r="BH14" s="23">
        <v>0</v>
      </c>
      <c r="BI14" s="9">
        <v>175</v>
      </c>
      <c r="BJ14" s="23">
        <v>0</v>
      </c>
      <c r="BK14" s="26">
        <f t="shared" si="2"/>
        <v>254</v>
      </c>
      <c r="BL14" s="32"/>
      <c r="BM14" s="40" t="s">
        <v>50</v>
      </c>
      <c r="BN14" s="41">
        <f t="shared" si="0"/>
        <v>34330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</row>
    <row r="15" spans="1:621" s="31" customFormat="1" ht="30" customHeight="1">
      <c r="A15" s="9">
        <v>6</v>
      </c>
      <c r="B15" s="10" t="s">
        <v>8</v>
      </c>
      <c r="C15" s="9">
        <v>2688</v>
      </c>
      <c r="D15" s="23">
        <v>2419</v>
      </c>
      <c r="E15" s="23">
        <v>0</v>
      </c>
      <c r="F15" s="23">
        <v>4093</v>
      </c>
      <c r="G15" s="23">
        <v>2229</v>
      </c>
      <c r="H15" s="23">
        <v>2030</v>
      </c>
      <c r="I15" s="23">
        <v>56</v>
      </c>
      <c r="J15" s="23">
        <v>16</v>
      </c>
      <c r="K15" s="23">
        <v>189</v>
      </c>
      <c r="L15" s="23">
        <v>177</v>
      </c>
      <c r="M15" s="23">
        <v>22</v>
      </c>
      <c r="N15" s="23">
        <v>0</v>
      </c>
      <c r="O15" s="23">
        <v>46</v>
      </c>
      <c r="P15" s="23">
        <v>0</v>
      </c>
      <c r="Q15" s="23">
        <v>3</v>
      </c>
      <c r="R15" s="23">
        <v>6</v>
      </c>
      <c r="S15" s="23">
        <v>257</v>
      </c>
      <c r="T15" s="23">
        <v>43</v>
      </c>
      <c r="U15" s="39">
        <f t="shared" si="1"/>
        <v>14274</v>
      </c>
      <c r="V15" s="9">
        <v>6</v>
      </c>
      <c r="W15" s="10" t="s">
        <v>8</v>
      </c>
      <c r="X15" s="9">
        <v>0</v>
      </c>
      <c r="Y15" s="23">
        <v>0</v>
      </c>
      <c r="Z15" s="23">
        <f t="array" ref="Z15:AA20">[1]!'!Sheet1 (2)!R41C115:R41C116'</f>
        <v>0</v>
      </c>
      <c r="AA15" s="23">
        <v>0</v>
      </c>
      <c r="AB15" s="23">
        <v>0</v>
      </c>
      <c r="AC15" s="23">
        <v>0</v>
      </c>
      <c r="AD15" s="23">
        <f t="array" ref="AD15:AE15">[1]!'!Sheet1 (2)!R41C121:R41C122'</f>
        <v>1</v>
      </c>
      <c r="AE15" s="23">
        <v>0</v>
      </c>
      <c r="AF15" s="23">
        <f t="array" ref="AF15:AG15">[1]!'!Sheet1 (2)!R41C124:R41C125'</f>
        <v>4</v>
      </c>
      <c r="AG15" s="23">
        <v>0</v>
      </c>
      <c r="AH15" s="23">
        <f t="array" ref="AH15:AI15">[1]!'!Sheet1 (2)!R41C127:R41C128'</f>
        <v>0</v>
      </c>
      <c r="AI15" s="23">
        <v>0</v>
      </c>
      <c r="AJ15" s="23">
        <v>0</v>
      </c>
      <c r="AK15" s="23">
        <v>0</v>
      </c>
      <c r="AL15" s="23">
        <v>2</v>
      </c>
      <c r="AM15" s="23">
        <v>0</v>
      </c>
      <c r="AN15" s="23">
        <v>0</v>
      </c>
      <c r="AO15" s="23">
        <v>0</v>
      </c>
      <c r="AP15" s="39">
        <v>0</v>
      </c>
      <c r="AQ15" s="9">
        <v>6</v>
      </c>
      <c r="AR15" s="10" t="s">
        <v>8</v>
      </c>
      <c r="AS15" s="9">
        <v>0</v>
      </c>
      <c r="AT15" s="23">
        <v>6</v>
      </c>
      <c r="AU15" s="23">
        <v>2</v>
      </c>
      <c r="AV15" s="9">
        <v>5</v>
      </c>
      <c r="AW15" s="9">
        <v>0</v>
      </c>
      <c r="AX15" s="23">
        <v>0</v>
      </c>
      <c r="AY15" s="23">
        <v>0</v>
      </c>
      <c r="AZ15" s="9">
        <v>0</v>
      </c>
      <c r="BA15" s="9">
        <v>0</v>
      </c>
      <c r="BB15" s="23">
        <v>0</v>
      </c>
      <c r="BC15" s="23">
        <v>0</v>
      </c>
      <c r="BD15" s="9">
        <v>0</v>
      </c>
      <c r="BE15" s="9">
        <v>11</v>
      </c>
      <c r="BF15" s="9">
        <v>0</v>
      </c>
      <c r="BG15" s="9">
        <v>0</v>
      </c>
      <c r="BH15" s="23">
        <v>0</v>
      </c>
      <c r="BI15" s="9">
        <v>49</v>
      </c>
      <c r="BJ15" s="23">
        <v>0</v>
      </c>
      <c r="BK15" s="26">
        <f t="shared" si="2"/>
        <v>73</v>
      </c>
      <c r="BL15" s="32"/>
      <c r="BM15" s="40" t="s">
        <v>8</v>
      </c>
      <c r="BN15" s="41">
        <f t="shared" si="0"/>
        <v>16200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</row>
    <row r="16" spans="1:621" s="31" customFormat="1" ht="30" customHeight="1">
      <c r="A16" s="9">
        <v>7</v>
      </c>
      <c r="B16" s="10" t="s">
        <v>9</v>
      </c>
      <c r="C16" s="9">
        <v>5103</v>
      </c>
      <c r="D16" s="23">
        <v>4548</v>
      </c>
      <c r="E16" s="23">
        <v>1</v>
      </c>
      <c r="F16" s="23">
        <v>5252</v>
      </c>
      <c r="G16" s="23">
        <v>4105</v>
      </c>
      <c r="H16" s="23">
        <v>3787</v>
      </c>
      <c r="I16" s="23">
        <v>403</v>
      </c>
      <c r="J16" s="23">
        <v>152</v>
      </c>
      <c r="K16" s="23">
        <v>1200</v>
      </c>
      <c r="L16" s="23">
        <v>1292</v>
      </c>
      <c r="M16" s="23">
        <v>95</v>
      </c>
      <c r="N16" s="23">
        <v>1</v>
      </c>
      <c r="O16" s="23">
        <v>335</v>
      </c>
      <c r="P16" s="23">
        <v>30</v>
      </c>
      <c r="Q16" s="23">
        <v>12</v>
      </c>
      <c r="R16" s="23">
        <v>7</v>
      </c>
      <c r="S16" s="23">
        <v>149</v>
      </c>
      <c r="T16" s="23">
        <v>29</v>
      </c>
      <c r="U16" s="39">
        <f t="shared" si="1"/>
        <v>26501</v>
      </c>
      <c r="V16" s="9">
        <v>7</v>
      </c>
      <c r="W16" s="10" t="s">
        <v>9</v>
      </c>
      <c r="X16" s="9">
        <v>0</v>
      </c>
      <c r="Y16" s="23">
        <v>0</v>
      </c>
      <c r="Z16" s="23">
        <v>0</v>
      </c>
      <c r="AA16" s="23">
        <v>0</v>
      </c>
      <c r="AB16" s="23">
        <f t="array" ref="AB16:AC16">[1]!'!Sheet1 (2)!R49C118:R49C119'</f>
        <v>0</v>
      </c>
      <c r="AC16" s="23">
        <v>1</v>
      </c>
      <c r="AD16" s="23">
        <f t="array" ref="AD16:AE20">[1]!'!Sheet1 (2)!R49C121:R49C122'</f>
        <v>0</v>
      </c>
      <c r="AE16" s="23">
        <v>0</v>
      </c>
      <c r="AF16" s="23">
        <f t="array" ref="AF16:AG16">[1]!'!Sheet1 (2)!R49C124:R49C125'</f>
        <v>1</v>
      </c>
      <c r="AG16" s="23">
        <v>0</v>
      </c>
      <c r="AH16" s="23">
        <f t="array" ref="AH16:AI16">[1]!'!Sheet1 (2)!R49C127:R49C128'</f>
        <v>10</v>
      </c>
      <c r="AI16" s="23">
        <v>3</v>
      </c>
      <c r="AJ16" s="23">
        <v>0</v>
      </c>
      <c r="AK16" s="23">
        <v>0</v>
      </c>
      <c r="AL16" s="23">
        <v>11</v>
      </c>
      <c r="AM16" s="23">
        <v>1</v>
      </c>
      <c r="AN16" s="23">
        <v>0</v>
      </c>
      <c r="AO16" s="23">
        <v>0</v>
      </c>
      <c r="AP16" s="39">
        <v>0</v>
      </c>
      <c r="AQ16" s="9">
        <v>7</v>
      </c>
      <c r="AR16" s="10" t="s">
        <v>9</v>
      </c>
      <c r="AS16" s="9">
        <v>0</v>
      </c>
      <c r="AT16" s="23">
        <v>23</v>
      </c>
      <c r="AU16" s="23">
        <v>7</v>
      </c>
      <c r="AV16" s="9">
        <v>23</v>
      </c>
      <c r="AW16" s="9">
        <v>2</v>
      </c>
      <c r="AX16" s="23">
        <v>8</v>
      </c>
      <c r="AY16" s="23">
        <v>0</v>
      </c>
      <c r="AZ16" s="9">
        <v>1</v>
      </c>
      <c r="BA16" s="9">
        <v>0</v>
      </c>
      <c r="BB16" s="23">
        <v>0</v>
      </c>
      <c r="BC16" s="23">
        <v>1</v>
      </c>
      <c r="BD16" s="9">
        <v>0</v>
      </c>
      <c r="BE16" s="9">
        <v>14</v>
      </c>
      <c r="BF16" s="9">
        <v>0</v>
      </c>
      <c r="BG16" s="9">
        <v>0</v>
      </c>
      <c r="BH16" s="23">
        <v>1</v>
      </c>
      <c r="BI16" s="9">
        <v>80</v>
      </c>
      <c r="BJ16" s="23">
        <v>0</v>
      </c>
      <c r="BK16" s="26">
        <f t="shared" si="2"/>
        <v>160</v>
      </c>
      <c r="BL16" s="32"/>
      <c r="BM16" s="40" t="s">
        <v>9</v>
      </c>
      <c r="BN16" s="41">
        <f t="shared" si="0"/>
        <v>29614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</row>
    <row r="17" spans="1:621" s="31" customFormat="1" ht="30" customHeight="1">
      <c r="A17" s="9">
        <v>8</v>
      </c>
      <c r="B17" s="10" t="s">
        <v>10</v>
      </c>
      <c r="C17" s="9">
        <v>4934</v>
      </c>
      <c r="D17" s="23">
        <v>4677</v>
      </c>
      <c r="E17" s="23">
        <v>1</v>
      </c>
      <c r="F17" s="23">
        <v>4815</v>
      </c>
      <c r="G17" s="23">
        <v>4216</v>
      </c>
      <c r="H17" s="23">
        <v>4015</v>
      </c>
      <c r="I17" s="23">
        <v>642</v>
      </c>
      <c r="J17" s="23">
        <v>328</v>
      </c>
      <c r="K17" s="23">
        <v>1518</v>
      </c>
      <c r="L17" s="23">
        <v>1606</v>
      </c>
      <c r="M17" s="23">
        <v>84</v>
      </c>
      <c r="N17" s="23">
        <v>1</v>
      </c>
      <c r="O17" s="23">
        <v>249</v>
      </c>
      <c r="P17" s="23">
        <v>25</v>
      </c>
      <c r="Q17" s="23">
        <v>11</v>
      </c>
      <c r="R17" s="23">
        <v>4</v>
      </c>
      <c r="S17" s="23">
        <v>108</v>
      </c>
      <c r="T17" s="23">
        <v>31</v>
      </c>
      <c r="U17" s="39">
        <f t="shared" si="1"/>
        <v>27265</v>
      </c>
      <c r="V17" s="9">
        <v>8</v>
      </c>
      <c r="W17" s="10" t="s">
        <v>10</v>
      </c>
      <c r="X17" s="9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f t="array" ref="AF17:AG17">[1]!'!Sheet1 (2)!R54C124:R54C125'</f>
        <v>2</v>
      </c>
      <c r="AG17" s="23">
        <v>0</v>
      </c>
      <c r="AH17" s="23">
        <f t="array" ref="AH17:AI17">[1]!'!Sheet1 (2)!R54C127:R54C128'</f>
        <v>16</v>
      </c>
      <c r="AI17" s="23">
        <v>3</v>
      </c>
      <c r="AJ17" s="23">
        <v>0</v>
      </c>
      <c r="AK17" s="23">
        <v>0</v>
      </c>
      <c r="AL17" s="23">
        <v>8</v>
      </c>
      <c r="AM17" s="23">
        <v>4</v>
      </c>
      <c r="AN17" s="23">
        <v>0</v>
      </c>
      <c r="AO17" s="23">
        <v>0</v>
      </c>
      <c r="AP17" s="39">
        <v>0</v>
      </c>
      <c r="AQ17" s="9">
        <v>8</v>
      </c>
      <c r="AR17" s="10" t="s">
        <v>10</v>
      </c>
      <c r="AS17" s="9">
        <v>0</v>
      </c>
      <c r="AT17" s="23">
        <v>24</v>
      </c>
      <c r="AU17" s="23">
        <v>5</v>
      </c>
      <c r="AV17" s="9">
        <v>31</v>
      </c>
      <c r="AW17" s="9">
        <v>6</v>
      </c>
      <c r="AX17" s="23">
        <v>11</v>
      </c>
      <c r="AY17" s="23">
        <v>0</v>
      </c>
      <c r="AZ17" s="9">
        <v>0</v>
      </c>
      <c r="BA17" s="9">
        <v>1</v>
      </c>
      <c r="BB17" s="23">
        <v>0</v>
      </c>
      <c r="BC17" s="23">
        <v>0</v>
      </c>
      <c r="BD17" s="9">
        <v>0</v>
      </c>
      <c r="BE17" s="9">
        <v>9</v>
      </c>
      <c r="BF17" s="9">
        <v>0</v>
      </c>
      <c r="BG17" s="9">
        <v>1</v>
      </c>
      <c r="BH17" s="23">
        <v>0</v>
      </c>
      <c r="BI17" s="9">
        <v>97</v>
      </c>
      <c r="BJ17" s="23">
        <v>0</v>
      </c>
      <c r="BK17" s="26">
        <f t="shared" si="2"/>
        <v>185</v>
      </c>
      <c r="BL17" s="32"/>
      <c r="BM17" s="40" t="s">
        <v>10</v>
      </c>
      <c r="BN17" s="41">
        <f t="shared" si="0"/>
        <v>30916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</row>
    <row r="18" spans="1:621" s="31" customFormat="1" ht="30" customHeight="1">
      <c r="A18" s="9">
        <v>9</v>
      </c>
      <c r="B18" s="10" t="s">
        <v>11</v>
      </c>
      <c r="C18" s="9">
        <v>8801</v>
      </c>
      <c r="D18" s="23">
        <v>8056</v>
      </c>
      <c r="E18" s="23">
        <v>0</v>
      </c>
      <c r="F18" s="23">
        <v>7547</v>
      </c>
      <c r="G18" s="23">
        <v>3854</v>
      </c>
      <c r="H18" s="23">
        <v>3509</v>
      </c>
      <c r="I18" s="23">
        <v>338</v>
      </c>
      <c r="J18" s="23">
        <v>125</v>
      </c>
      <c r="K18" s="23">
        <v>1294</v>
      </c>
      <c r="L18" s="23">
        <v>1196</v>
      </c>
      <c r="M18" s="23">
        <v>185</v>
      </c>
      <c r="N18" s="23">
        <v>0</v>
      </c>
      <c r="O18" s="23">
        <v>163</v>
      </c>
      <c r="P18" s="23">
        <v>10</v>
      </c>
      <c r="Q18" s="23">
        <v>9</v>
      </c>
      <c r="R18" s="23">
        <v>15</v>
      </c>
      <c r="S18" s="23">
        <v>511</v>
      </c>
      <c r="T18" s="23">
        <v>146</v>
      </c>
      <c r="U18" s="39">
        <f t="shared" si="1"/>
        <v>35759</v>
      </c>
      <c r="V18" s="9">
        <v>9</v>
      </c>
      <c r="W18" s="10" t="s">
        <v>11</v>
      </c>
      <c r="X18" s="9">
        <v>0</v>
      </c>
      <c r="Y18" s="23">
        <v>0</v>
      </c>
      <c r="Z18" s="23">
        <v>0</v>
      </c>
      <c r="AA18" s="23">
        <v>0</v>
      </c>
      <c r="AB18" s="23">
        <f t="array" ref="AB18:AC20">[1]!'!Sheet1 (2)!R72C118:R72C119'</f>
        <v>0</v>
      </c>
      <c r="AC18" s="23">
        <v>0</v>
      </c>
      <c r="AD18" s="23">
        <v>0</v>
      </c>
      <c r="AE18" s="23">
        <v>0</v>
      </c>
      <c r="AF18" s="23">
        <f t="array" ref="AF18:AG18">[1]!'!Sheet1 (2)!R60C124:R60C125'</f>
        <v>3</v>
      </c>
      <c r="AG18" s="23">
        <v>0</v>
      </c>
      <c r="AH18" s="23">
        <f t="array" ref="AH18:AI18">[1]!'!Sheet1 (2)!R60C127:R60C128'</f>
        <v>5</v>
      </c>
      <c r="AI18" s="23">
        <v>1</v>
      </c>
      <c r="AJ18" s="23">
        <v>0</v>
      </c>
      <c r="AK18" s="23">
        <v>0</v>
      </c>
      <c r="AL18" s="23">
        <v>5</v>
      </c>
      <c r="AM18" s="23">
        <v>0</v>
      </c>
      <c r="AN18" s="23">
        <v>1</v>
      </c>
      <c r="AO18" s="23">
        <v>0</v>
      </c>
      <c r="AP18" s="39">
        <v>0</v>
      </c>
      <c r="AQ18" s="9">
        <v>9</v>
      </c>
      <c r="AR18" s="10" t="s">
        <v>11</v>
      </c>
      <c r="AS18" s="9">
        <v>0</v>
      </c>
      <c r="AT18" s="23">
        <v>25</v>
      </c>
      <c r="AU18" s="23">
        <v>4</v>
      </c>
      <c r="AV18" s="9">
        <v>30</v>
      </c>
      <c r="AW18" s="9">
        <v>1</v>
      </c>
      <c r="AX18" s="23">
        <v>6</v>
      </c>
      <c r="AY18" s="23">
        <v>0</v>
      </c>
      <c r="AZ18" s="9">
        <v>1</v>
      </c>
      <c r="BA18" s="9">
        <v>0</v>
      </c>
      <c r="BB18" s="23">
        <v>0</v>
      </c>
      <c r="BC18" s="23">
        <v>0</v>
      </c>
      <c r="BD18" s="9">
        <v>1</v>
      </c>
      <c r="BE18" s="9">
        <v>19</v>
      </c>
      <c r="BF18" s="9">
        <v>0</v>
      </c>
      <c r="BG18" s="9">
        <v>1</v>
      </c>
      <c r="BH18" s="23">
        <v>0</v>
      </c>
      <c r="BI18" s="9">
        <v>178</v>
      </c>
      <c r="BJ18" s="23">
        <v>0</v>
      </c>
      <c r="BK18" s="26">
        <f t="shared" si="2"/>
        <v>266</v>
      </c>
      <c r="BL18" s="32"/>
      <c r="BM18" s="40" t="s">
        <v>11</v>
      </c>
      <c r="BN18" s="41">
        <f t="shared" si="0"/>
        <v>39220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</row>
    <row r="19" spans="1:621" s="31" customFormat="1" ht="30" customHeight="1">
      <c r="A19" s="9">
        <v>10</v>
      </c>
      <c r="B19" s="10" t="s">
        <v>12</v>
      </c>
      <c r="C19" s="9">
        <v>3266</v>
      </c>
      <c r="D19" s="23">
        <v>3104</v>
      </c>
      <c r="E19" s="23">
        <v>0</v>
      </c>
      <c r="F19" s="23">
        <v>3185</v>
      </c>
      <c r="G19" s="23">
        <v>3361</v>
      </c>
      <c r="H19" s="23">
        <v>3014</v>
      </c>
      <c r="I19" s="23">
        <v>263</v>
      </c>
      <c r="J19" s="23">
        <v>125</v>
      </c>
      <c r="K19" s="23">
        <v>1154</v>
      </c>
      <c r="L19" s="23">
        <v>1148</v>
      </c>
      <c r="M19" s="23">
        <v>81</v>
      </c>
      <c r="N19" s="23">
        <v>0</v>
      </c>
      <c r="O19" s="23">
        <v>190</v>
      </c>
      <c r="P19" s="23">
        <v>27</v>
      </c>
      <c r="Q19" s="23">
        <v>11</v>
      </c>
      <c r="R19" s="23">
        <v>5</v>
      </c>
      <c r="S19" s="23">
        <v>122</v>
      </c>
      <c r="T19" s="23">
        <v>34</v>
      </c>
      <c r="U19" s="39">
        <f t="shared" si="1"/>
        <v>19090</v>
      </c>
      <c r="V19" s="9">
        <v>10</v>
      </c>
      <c r="W19" s="10" t="s">
        <v>12</v>
      </c>
      <c r="X19" s="9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f t="array" ref="AF19:AG19">[1]!'!Sheet1 (2)!R67C124:R67C125'</f>
        <v>4</v>
      </c>
      <c r="AG19" s="23">
        <v>0</v>
      </c>
      <c r="AH19" s="23">
        <f t="array" ref="AH19:AI19">[1]!'!Sheet1 (2)!R67C127:R67C128'</f>
        <v>2</v>
      </c>
      <c r="AI19" s="23">
        <v>0</v>
      </c>
      <c r="AJ19" s="23">
        <v>0</v>
      </c>
      <c r="AK19" s="23">
        <v>0</v>
      </c>
      <c r="AL19" s="23">
        <v>5</v>
      </c>
      <c r="AM19" s="23">
        <v>0</v>
      </c>
      <c r="AN19" s="23">
        <v>6</v>
      </c>
      <c r="AO19" s="23">
        <v>1</v>
      </c>
      <c r="AP19" s="39">
        <v>0</v>
      </c>
      <c r="AQ19" s="9">
        <v>10</v>
      </c>
      <c r="AR19" s="10" t="s">
        <v>12</v>
      </c>
      <c r="AS19" s="9">
        <v>0</v>
      </c>
      <c r="AT19" s="23">
        <v>23</v>
      </c>
      <c r="AU19" s="23">
        <v>6</v>
      </c>
      <c r="AV19" s="9">
        <v>22</v>
      </c>
      <c r="AW19" s="9">
        <v>4</v>
      </c>
      <c r="AX19" s="23">
        <v>20</v>
      </c>
      <c r="AY19" s="23">
        <v>0</v>
      </c>
      <c r="AZ19" s="9">
        <v>1</v>
      </c>
      <c r="BA19" s="9">
        <v>0</v>
      </c>
      <c r="BB19" s="23">
        <v>0</v>
      </c>
      <c r="BC19" s="23">
        <v>0</v>
      </c>
      <c r="BD19" s="9">
        <v>0</v>
      </c>
      <c r="BE19" s="9">
        <v>14</v>
      </c>
      <c r="BF19" s="9">
        <v>0</v>
      </c>
      <c r="BG19" s="9">
        <v>0</v>
      </c>
      <c r="BH19" s="23">
        <v>0</v>
      </c>
      <c r="BI19" s="9">
        <v>64</v>
      </c>
      <c r="BJ19" s="23">
        <v>0</v>
      </c>
      <c r="BK19" s="26">
        <f t="shared" si="2"/>
        <v>154</v>
      </c>
      <c r="BL19" s="32"/>
      <c r="BM19" s="40" t="s">
        <v>12</v>
      </c>
      <c r="BN19" s="41">
        <f t="shared" si="0"/>
        <v>21612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</row>
    <row r="20" spans="1:621" s="31" customFormat="1" ht="30" customHeight="1">
      <c r="A20" s="9">
        <v>11</v>
      </c>
      <c r="B20" s="10" t="s">
        <v>13</v>
      </c>
      <c r="C20" s="9">
        <v>2193</v>
      </c>
      <c r="D20" s="23">
        <v>1957</v>
      </c>
      <c r="E20" s="23">
        <v>1</v>
      </c>
      <c r="F20" s="23">
        <v>2883</v>
      </c>
      <c r="G20" s="23">
        <v>1182</v>
      </c>
      <c r="H20" s="23">
        <v>1095</v>
      </c>
      <c r="I20" s="23">
        <v>59</v>
      </c>
      <c r="J20" s="23">
        <v>4</v>
      </c>
      <c r="K20" s="23">
        <v>111</v>
      </c>
      <c r="L20" s="23">
        <v>92</v>
      </c>
      <c r="M20" s="23">
        <v>17</v>
      </c>
      <c r="N20" s="23">
        <v>0</v>
      </c>
      <c r="O20" s="23">
        <v>13</v>
      </c>
      <c r="P20" s="23">
        <v>0</v>
      </c>
      <c r="Q20" s="23">
        <v>2</v>
      </c>
      <c r="R20" s="23">
        <v>5</v>
      </c>
      <c r="S20" s="23">
        <v>310</v>
      </c>
      <c r="T20" s="23">
        <v>63</v>
      </c>
      <c r="U20" s="39">
        <f t="shared" si="1"/>
        <v>9987</v>
      </c>
      <c r="V20" s="9">
        <v>11</v>
      </c>
      <c r="W20" s="10" t="s">
        <v>13</v>
      </c>
      <c r="X20" s="9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f t="array" ref="AF20:AG20">[1]!'!Sheet1 (2)!R72C124:R72C125'</f>
        <v>1</v>
      </c>
      <c r="AG20" s="23">
        <v>0</v>
      </c>
      <c r="AH20" s="23">
        <f t="array" ref="AH20:AI20">[1]!'!Sheet1 (2)!R72C127:R72C128'</f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39">
        <v>0</v>
      </c>
      <c r="AQ20" s="9">
        <v>11</v>
      </c>
      <c r="AR20" s="10" t="s">
        <v>13</v>
      </c>
      <c r="AS20" s="9">
        <v>0</v>
      </c>
      <c r="AT20" s="23">
        <v>3</v>
      </c>
      <c r="AU20" s="23">
        <v>0</v>
      </c>
      <c r="AV20" s="9">
        <v>5</v>
      </c>
      <c r="AW20" s="9">
        <v>0</v>
      </c>
      <c r="AX20" s="23">
        <v>0</v>
      </c>
      <c r="AY20" s="23">
        <v>0</v>
      </c>
      <c r="AZ20" s="9">
        <v>0</v>
      </c>
      <c r="BA20" s="9">
        <v>0</v>
      </c>
      <c r="BB20" s="23">
        <v>0</v>
      </c>
      <c r="BC20" s="23">
        <v>0</v>
      </c>
      <c r="BD20" s="9">
        <v>0</v>
      </c>
      <c r="BE20" s="9">
        <v>2</v>
      </c>
      <c r="BF20" s="9">
        <v>0</v>
      </c>
      <c r="BG20" s="9">
        <v>0</v>
      </c>
      <c r="BH20" s="23">
        <v>0</v>
      </c>
      <c r="BI20" s="9">
        <v>46</v>
      </c>
      <c r="BJ20" s="23">
        <v>0</v>
      </c>
      <c r="BK20" s="26">
        <f t="shared" si="2"/>
        <v>56</v>
      </c>
      <c r="BL20" s="32"/>
      <c r="BM20" s="40" t="s">
        <v>13</v>
      </c>
      <c r="BN20" s="41">
        <f t="shared" si="0"/>
        <v>11608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</row>
    <row r="21" spans="1:621" s="29" customFormat="1" ht="30" customHeight="1">
      <c r="A21" s="70" t="s">
        <v>2</v>
      </c>
      <c r="B21" s="70"/>
      <c r="C21" s="24">
        <f t="shared" ref="C21:T21" si="3">SUM(C10:C20)</f>
        <v>53938</v>
      </c>
      <c r="D21" s="24">
        <f t="shared" si="3"/>
        <v>49561</v>
      </c>
      <c r="E21" s="24">
        <f t="shared" si="3"/>
        <v>7</v>
      </c>
      <c r="F21" s="24">
        <f t="shared" si="3"/>
        <v>61187</v>
      </c>
      <c r="G21" s="24">
        <f t="shared" si="3"/>
        <v>43569</v>
      </c>
      <c r="H21" s="24">
        <f t="shared" si="3"/>
        <v>40632</v>
      </c>
      <c r="I21" s="24">
        <f t="shared" si="3"/>
        <v>3244</v>
      </c>
      <c r="J21" s="24">
        <f t="shared" si="3"/>
        <v>1433</v>
      </c>
      <c r="K21" s="24">
        <f t="shared" si="3"/>
        <v>10168</v>
      </c>
      <c r="L21" s="24">
        <f t="shared" si="3"/>
        <v>10664</v>
      </c>
      <c r="M21" s="24">
        <f t="shared" si="3"/>
        <v>1322</v>
      </c>
      <c r="N21" s="24">
        <f t="shared" si="3"/>
        <v>16</v>
      </c>
      <c r="O21" s="24">
        <f t="shared" si="3"/>
        <v>2644</v>
      </c>
      <c r="P21" s="24">
        <f t="shared" si="3"/>
        <v>206</v>
      </c>
      <c r="Q21" s="24">
        <f t="shared" si="3"/>
        <v>127</v>
      </c>
      <c r="R21" s="24">
        <f t="shared" si="3"/>
        <v>88</v>
      </c>
      <c r="S21" s="24">
        <f t="shared" si="3"/>
        <v>2958</v>
      </c>
      <c r="T21" s="24">
        <f t="shared" si="3"/>
        <v>630</v>
      </c>
      <c r="U21" s="44"/>
      <c r="V21" s="70" t="s">
        <v>2</v>
      </c>
      <c r="W21" s="70"/>
      <c r="X21" s="12">
        <f t="shared" ref="X21:AO21" si="4">SUM(X10:X20)</f>
        <v>0</v>
      </c>
      <c r="Y21" s="13">
        <f t="shared" si="4"/>
        <v>1</v>
      </c>
      <c r="Z21" s="13">
        <f t="shared" si="4"/>
        <v>0</v>
      </c>
      <c r="AA21" s="13">
        <f t="shared" si="4"/>
        <v>2</v>
      </c>
      <c r="AB21" s="13">
        <f t="shared" si="4"/>
        <v>0</v>
      </c>
      <c r="AC21" s="13">
        <f t="shared" si="4"/>
        <v>1</v>
      </c>
      <c r="AD21" s="13">
        <f t="shared" si="4"/>
        <v>2</v>
      </c>
      <c r="AE21" s="13">
        <f t="shared" si="4"/>
        <v>0</v>
      </c>
      <c r="AF21" s="13">
        <f t="shared" si="4"/>
        <v>26</v>
      </c>
      <c r="AG21" s="13">
        <f t="shared" si="4"/>
        <v>0</v>
      </c>
      <c r="AH21" s="13">
        <f t="shared" si="4"/>
        <v>60</v>
      </c>
      <c r="AI21" s="13">
        <f t="shared" si="4"/>
        <v>17</v>
      </c>
      <c r="AJ21" s="13">
        <f t="shared" si="4"/>
        <v>3</v>
      </c>
      <c r="AK21" s="13">
        <f t="shared" si="4"/>
        <v>0</v>
      </c>
      <c r="AL21" s="13">
        <f t="shared" si="4"/>
        <v>57</v>
      </c>
      <c r="AM21" s="13">
        <f t="shared" si="4"/>
        <v>14</v>
      </c>
      <c r="AN21" s="13">
        <f t="shared" si="4"/>
        <v>13</v>
      </c>
      <c r="AO21" s="13">
        <f t="shared" si="4"/>
        <v>1</v>
      </c>
      <c r="AP21" s="39"/>
      <c r="AQ21" s="70" t="s">
        <v>2</v>
      </c>
      <c r="AR21" s="70"/>
      <c r="AS21" s="12">
        <f t="shared" ref="AS21:BJ21" si="5">SUM(AS10:AS20)</f>
        <v>0</v>
      </c>
      <c r="AT21" s="13">
        <f t="shared" si="5"/>
        <v>227</v>
      </c>
      <c r="AU21" s="13">
        <f t="shared" si="5"/>
        <v>50</v>
      </c>
      <c r="AV21" s="13">
        <f t="shared" si="5"/>
        <v>248</v>
      </c>
      <c r="AW21" s="13">
        <f t="shared" si="5"/>
        <v>20</v>
      </c>
      <c r="AX21" s="13">
        <f t="shared" si="5"/>
        <v>95</v>
      </c>
      <c r="AY21" s="13">
        <f t="shared" si="5"/>
        <v>0</v>
      </c>
      <c r="AZ21" s="12">
        <f t="shared" si="5"/>
        <v>4</v>
      </c>
      <c r="BA21" s="12">
        <f t="shared" si="5"/>
        <v>1</v>
      </c>
      <c r="BB21" s="13">
        <f t="shared" si="5"/>
        <v>0</v>
      </c>
      <c r="BC21" s="13">
        <f t="shared" si="5"/>
        <v>1</v>
      </c>
      <c r="BD21" s="12">
        <f t="shared" si="5"/>
        <v>1</v>
      </c>
      <c r="BE21" s="12">
        <f t="shared" si="5"/>
        <v>166</v>
      </c>
      <c r="BF21" s="12">
        <f t="shared" si="5"/>
        <v>2</v>
      </c>
      <c r="BG21" s="24">
        <f t="shared" si="5"/>
        <v>2</v>
      </c>
      <c r="BH21" s="13">
        <f t="shared" si="5"/>
        <v>1</v>
      </c>
      <c r="BI21" s="24">
        <f t="shared" si="5"/>
        <v>1204</v>
      </c>
      <c r="BJ21" s="13">
        <f t="shared" si="5"/>
        <v>0</v>
      </c>
      <c r="BK21" s="26"/>
      <c r="BL21" s="32"/>
      <c r="BM21" s="32"/>
      <c r="BN21" s="41">
        <f>SUM(BN10:BN20)</f>
        <v>315483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</row>
    <row r="22" spans="1:621" ht="20.100000000000001" customHeight="1">
      <c r="A22" s="21"/>
      <c r="B22" s="21"/>
      <c r="C22" s="21"/>
      <c r="D22" s="21"/>
      <c r="E22" s="21"/>
      <c r="F22" s="4"/>
      <c r="G22" s="4"/>
      <c r="H22" s="45"/>
      <c r="I22" s="45"/>
      <c r="J22" s="84"/>
      <c r="K22" s="84"/>
      <c r="L22" s="84"/>
      <c r="M22" s="4"/>
      <c r="N22" s="45"/>
      <c r="O22" s="45"/>
      <c r="P22" s="45"/>
      <c r="Q22" s="45"/>
      <c r="R22" s="45"/>
      <c r="S22" s="45"/>
      <c r="T22" s="14"/>
      <c r="U22" s="26"/>
      <c r="V22" s="21"/>
      <c r="W22" s="21"/>
      <c r="X22" s="21"/>
      <c r="Y22" s="21"/>
      <c r="Z22" s="21"/>
      <c r="AA22" s="4"/>
      <c r="AB22" s="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26"/>
      <c r="AQ22" s="21"/>
      <c r="AR22" s="21"/>
      <c r="AS22" s="21"/>
      <c r="AT22" s="21"/>
      <c r="AU22" s="21"/>
      <c r="AV22" s="4"/>
      <c r="AW22" s="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26"/>
    </row>
    <row r="23" spans="1:621" s="28" customFormat="1" ht="30" customHeight="1">
      <c r="A23" s="46"/>
      <c r="B23" s="15" t="s">
        <v>14</v>
      </c>
      <c r="C23" s="15"/>
      <c r="D23" s="15"/>
      <c r="E23" s="15"/>
      <c r="F23" s="15"/>
      <c r="G23" s="15"/>
      <c r="H23" s="47"/>
      <c r="I23" s="47"/>
      <c r="J23" s="48"/>
      <c r="K23" s="48"/>
      <c r="L23" s="49"/>
      <c r="M23" s="49"/>
      <c r="N23" s="50"/>
      <c r="O23" s="50"/>
      <c r="P23" s="50"/>
      <c r="Q23" s="50"/>
      <c r="R23" s="50"/>
      <c r="S23" s="50"/>
      <c r="T23" s="51"/>
      <c r="U23" s="52"/>
      <c r="V23" s="48"/>
      <c r="W23" s="15" t="s">
        <v>14</v>
      </c>
      <c r="X23" s="15"/>
      <c r="Y23" s="15"/>
      <c r="Z23" s="15"/>
      <c r="AA23" s="15"/>
      <c r="AB23" s="15"/>
      <c r="AC23" s="47"/>
      <c r="AD23" s="47"/>
      <c r="AE23" s="48"/>
      <c r="AF23" s="48"/>
      <c r="AG23" s="49"/>
      <c r="AH23" s="49"/>
      <c r="AI23" s="50"/>
      <c r="AJ23" s="50"/>
      <c r="AK23" s="50"/>
      <c r="AL23" s="50"/>
      <c r="AM23" s="50"/>
      <c r="AN23" s="50"/>
      <c r="AO23" s="51"/>
      <c r="AP23" s="39"/>
      <c r="AQ23" s="46"/>
      <c r="AR23" s="15" t="s">
        <v>51</v>
      </c>
      <c r="AS23" s="15"/>
      <c r="AT23" s="15"/>
      <c r="AU23" s="15"/>
      <c r="AV23" s="15"/>
      <c r="AW23" s="15"/>
      <c r="AX23" s="47"/>
      <c r="AY23" s="47"/>
      <c r="AZ23" s="48"/>
      <c r="BA23" s="48"/>
      <c r="BB23" s="49"/>
      <c r="BC23" s="49"/>
      <c r="BD23" s="50"/>
      <c r="BE23" s="50"/>
      <c r="BF23" s="50"/>
      <c r="BG23" s="50"/>
      <c r="BH23" s="53"/>
      <c r="BI23" s="50"/>
      <c r="BJ23" s="51"/>
      <c r="BK23" s="36"/>
      <c r="BL23" s="54"/>
      <c r="BM23" s="32"/>
      <c r="BN23" s="41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</row>
    <row r="24" spans="1:621">
      <c r="A24" s="16"/>
      <c r="B24" s="16"/>
      <c r="C24" s="16"/>
      <c r="D24" s="4"/>
      <c r="E24" s="4"/>
      <c r="F24" s="4"/>
      <c r="G24" s="4"/>
      <c r="H24" s="4"/>
      <c r="I24" s="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6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26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6"/>
    </row>
    <row r="25" spans="1:621" s="28" customFormat="1" ht="20.100000000000001" customHeight="1">
      <c r="A25" s="69" t="s">
        <v>18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33"/>
      <c r="V25" s="69" t="s">
        <v>18</v>
      </c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33"/>
      <c r="AQ25" s="71" t="s">
        <v>18</v>
      </c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26"/>
      <c r="BL25" s="32"/>
      <c r="BM25" s="32"/>
      <c r="BN25" s="32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</row>
    <row r="26" spans="1:621" s="28" customFormat="1" ht="20.100000000000001" customHeight="1">
      <c r="A26" s="71" t="s">
        <v>19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17"/>
      <c r="V26" s="71" t="s">
        <v>19</v>
      </c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17"/>
      <c r="AQ26" s="71" t="s">
        <v>19</v>
      </c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26"/>
      <c r="BL26" s="32"/>
      <c r="BM26" s="32"/>
      <c r="BN26" s="3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</row>
    <row r="27" spans="1:621" s="1" customFormat="1" ht="20.100000000000001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26"/>
      <c r="BL27" s="32"/>
      <c r="BM27" s="32"/>
      <c r="BN27" s="32"/>
    </row>
    <row r="28" spans="1:621" ht="20.100000000000001" customHeight="1">
      <c r="A28" s="18" t="s">
        <v>16</v>
      </c>
      <c r="B28" s="18"/>
      <c r="C28" s="18"/>
      <c r="D28" s="18"/>
      <c r="E28" s="18"/>
      <c r="F28" s="4"/>
      <c r="G28" s="4"/>
      <c r="H28" s="4"/>
      <c r="I28" s="4"/>
      <c r="J28" s="35"/>
      <c r="K28" s="35"/>
      <c r="L28" s="35"/>
      <c r="M28" s="35"/>
      <c r="N28" s="4"/>
      <c r="O28" s="4"/>
      <c r="P28" s="4"/>
      <c r="Q28" s="4"/>
      <c r="R28" s="4"/>
      <c r="S28" s="4"/>
      <c r="T28" s="55"/>
      <c r="U28" s="56"/>
      <c r="V28" s="18" t="s">
        <v>17</v>
      </c>
      <c r="W28" s="18"/>
      <c r="X28" s="18"/>
      <c r="Y28" s="18"/>
      <c r="Z28" s="18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26"/>
      <c r="AQ28" s="76" t="s">
        <v>16</v>
      </c>
      <c r="AR28" s="76"/>
      <c r="AS28" s="76"/>
      <c r="AT28" s="76"/>
      <c r="AU28" s="76"/>
      <c r="AV28" s="76"/>
      <c r="AW28" s="35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26"/>
    </row>
    <row r="29" spans="1:621" s="29" customFormat="1" ht="15" customHeight="1">
      <c r="A29" s="74" t="s">
        <v>52</v>
      </c>
      <c r="B29" s="73" t="s">
        <v>21</v>
      </c>
      <c r="C29" s="7"/>
      <c r="D29" s="75" t="s">
        <v>22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36"/>
      <c r="V29" s="74" t="s">
        <v>52</v>
      </c>
      <c r="W29" s="73" t="s">
        <v>21</v>
      </c>
      <c r="X29" s="7"/>
      <c r="Y29" s="75" t="s">
        <v>22</v>
      </c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36"/>
      <c r="AQ29" s="74" t="s">
        <v>0</v>
      </c>
      <c r="AR29" s="73" t="s">
        <v>21</v>
      </c>
      <c r="AS29" s="82" t="s">
        <v>22</v>
      </c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26"/>
      <c r="BL29" s="32"/>
      <c r="BM29" s="32"/>
      <c r="BN29" s="32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</row>
    <row r="30" spans="1:621" s="29" customFormat="1" ht="42" customHeight="1">
      <c r="A30" s="74"/>
      <c r="B30" s="73"/>
      <c r="C30" s="73" t="s">
        <v>53</v>
      </c>
      <c r="D30" s="73"/>
      <c r="E30" s="73" t="s">
        <v>54</v>
      </c>
      <c r="F30" s="73"/>
      <c r="G30" s="74" t="s">
        <v>55</v>
      </c>
      <c r="H30" s="74"/>
      <c r="I30" s="73" t="s">
        <v>56</v>
      </c>
      <c r="J30" s="73"/>
      <c r="K30" s="73" t="s">
        <v>57</v>
      </c>
      <c r="L30" s="73"/>
      <c r="M30" s="73" t="s">
        <v>58</v>
      </c>
      <c r="N30" s="73"/>
      <c r="O30" s="73" t="s">
        <v>59</v>
      </c>
      <c r="P30" s="73"/>
      <c r="Q30" s="73" t="s">
        <v>60</v>
      </c>
      <c r="R30" s="73"/>
      <c r="S30" s="73" t="s">
        <v>61</v>
      </c>
      <c r="T30" s="73"/>
      <c r="U30" s="36"/>
      <c r="V30" s="74"/>
      <c r="W30" s="73"/>
      <c r="X30" s="73" t="s">
        <v>62</v>
      </c>
      <c r="Y30" s="73"/>
      <c r="Z30" s="73" t="s">
        <v>63</v>
      </c>
      <c r="AA30" s="73"/>
      <c r="AB30" s="73" t="s">
        <v>64</v>
      </c>
      <c r="AC30" s="73"/>
      <c r="AD30" s="73" t="s">
        <v>65</v>
      </c>
      <c r="AE30" s="73"/>
      <c r="AF30" s="73" t="s">
        <v>66</v>
      </c>
      <c r="AG30" s="73"/>
      <c r="AH30" s="73" t="s">
        <v>67</v>
      </c>
      <c r="AI30" s="73"/>
      <c r="AJ30" s="73" t="s">
        <v>68</v>
      </c>
      <c r="AK30" s="73"/>
      <c r="AL30" s="73" t="s">
        <v>69</v>
      </c>
      <c r="AM30" s="73"/>
      <c r="AN30" s="73" t="s">
        <v>70</v>
      </c>
      <c r="AO30" s="73"/>
      <c r="AP30" s="36"/>
      <c r="AQ30" s="74"/>
      <c r="AR30" s="73"/>
      <c r="AS30" s="73" t="s">
        <v>71</v>
      </c>
      <c r="AT30" s="73"/>
      <c r="AU30" s="73" t="s">
        <v>72</v>
      </c>
      <c r="AV30" s="73"/>
      <c r="AW30" s="73" t="s">
        <v>73</v>
      </c>
      <c r="AX30" s="73"/>
      <c r="AY30" s="73" t="s">
        <v>74</v>
      </c>
      <c r="AZ30" s="73"/>
      <c r="BA30" s="73" t="s">
        <v>75</v>
      </c>
      <c r="BB30" s="73"/>
      <c r="BC30" s="73" t="s">
        <v>76</v>
      </c>
      <c r="BD30" s="73"/>
      <c r="BE30" s="73" t="s">
        <v>77</v>
      </c>
      <c r="BF30" s="73"/>
      <c r="BG30" s="73" t="s">
        <v>78</v>
      </c>
      <c r="BH30" s="73"/>
      <c r="BI30" s="74" t="s">
        <v>79</v>
      </c>
      <c r="BJ30" s="74"/>
      <c r="BK30" s="83"/>
      <c r="BL30" s="83"/>
      <c r="BM30" s="32"/>
      <c r="BN30" s="32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</row>
    <row r="31" spans="1:621" s="29" customFormat="1" ht="18" customHeight="1">
      <c r="A31" s="74"/>
      <c r="B31" s="73"/>
      <c r="C31" s="7" t="s">
        <v>3</v>
      </c>
      <c r="D31" s="7" t="s">
        <v>4</v>
      </c>
      <c r="E31" s="7" t="s">
        <v>3</v>
      </c>
      <c r="F31" s="7" t="s">
        <v>4</v>
      </c>
      <c r="G31" s="7" t="s">
        <v>3</v>
      </c>
      <c r="H31" s="7" t="s">
        <v>4</v>
      </c>
      <c r="I31" s="7" t="s">
        <v>3</v>
      </c>
      <c r="J31" s="7" t="s">
        <v>4</v>
      </c>
      <c r="K31" s="7" t="s">
        <v>3</v>
      </c>
      <c r="L31" s="7" t="s">
        <v>4</v>
      </c>
      <c r="M31" s="7" t="s">
        <v>3</v>
      </c>
      <c r="N31" s="7" t="s">
        <v>4</v>
      </c>
      <c r="O31" s="7" t="s">
        <v>3</v>
      </c>
      <c r="P31" s="7" t="s">
        <v>4</v>
      </c>
      <c r="Q31" s="7" t="s">
        <v>3</v>
      </c>
      <c r="R31" s="7" t="s">
        <v>4</v>
      </c>
      <c r="S31" s="7" t="s">
        <v>3</v>
      </c>
      <c r="T31" s="7" t="s">
        <v>4</v>
      </c>
      <c r="U31" s="36"/>
      <c r="V31" s="74"/>
      <c r="W31" s="73"/>
      <c r="X31" s="7" t="s">
        <v>3</v>
      </c>
      <c r="Y31" s="7" t="s">
        <v>4</v>
      </c>
      <c r="Z31" s="7" t="s">
        <v>3</v>
      </c>
      <c r="AA31" s="7" t="s">
        <v>4</v>
      </c>
      <c r="AB31" s="7" t="s">
        <v>3</v>
      </c>
      <c r="AC31" s="7" t="s">
        <v>4</v>
      </c>
      <c r="AD31" s="7" t="s">
        <v>3</v>
      </c>
      <c r="AE31" s="7" t="s">
        <v>4</v>
      </c>
      <c r="AF31" s="7" t="s">
        <v>3</v>
      </c>
      <c r="AG31" s="7" t="s">
        <v>4</v>
      </c>
      <c r="AH31" s="7" t="s">
        <v>3</v>
      </c>
      <c r="AI31" s="7" t="s">
        <v>4</v>
      </c>
      <c r="AJ31" s="7" t="s">
        <v>3</v>
      </c>
      <c r="AK31" s="7" t="s">
        <v>4</v>
      </c>
      <c r="AL31" s="7" t="s">
        <v>3</v>
      </c>
      <c r="AM31" s="7" t="s">
        <v>4</v>
      </c>
      <c r="AN31" s="7" t="s">
        <v>3</v>
      </c>
      <c r="AO31" s="7" t="s">
        <v>4</v>
      </c>
      <c r="AP31" s="36"/>
      <c r="AQ31" s="74"/>
      <c r="AR31" s="73"/>
      <c r="AS31" s="7" t="s">
        <v>3</v>
      </c>
      <c r="AT31" s="7" t="s">
        <v>4</v>
      </c>
      <c r="AU31" s="7" t="s">
        <v>3</v>
      </c>
      <c r="AV31" s="7" t="s">
        <v>4</v>
      </c>
      <c r="AW31" s="7" t="s">
        <v>3</v>
      </c>
      <c r="AX31" s="7" t="s">
        <v>4</v>
      </c>
      <c r="AY31" s="7" t="s">
        <v>3</v>
      </c>
      <c r="AZ31" s="7" t="s">
        <v>4</v>
      </c>
      <c r="BA31" s="7" t="s">
        <v>3</v>
      </c>
      <c r="BB31" s="7" t="s">
        <v>4</v>
      </c>
      <c r="BC31" s="7" t="s">
        <v>3</v>
      </c>
      <c r="BD31" s="7" t="s">
        <v>4</v>
      </c>
      <c r="BE31" s="7" t="s">
        <v>3</v>
      </c>
      <c r="BF31" s="7" t="s">
        <v>4</v>
      </c>
      <c r="BG31" s="7" t="s">
        <v>3</v>
      </c>
      <c r="BH31" s="7" t="s">
        <v>4</v>
      </c>
      <c r="BI31" s="7" t="s">
        <v>3</v>
      </c>
      <c r="BJ31" s="7" t="s">
        <v>4</v>
      </c>
      <c r="BK31" s="26"/>
      <c r="BL31" s="32"/>
      <c r="BM31" s="32"/>
      <c r="BN31" s="32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</row>
    <row r="32" spans="1:621" s="30" customFormat="1">
      <c r="A32" s="8">
        <v>1</v>
      </c>
      <c r="B32" s="8">
        <v>2</v>
      </c>
      <c r="C32" s="8">
        <v>21</v>
      </c>
      <c r="D32" s="37">
        <v>22</v>
      </c>
      <c r="E32" s="37">
        <v>23</v>
      </c>
      <c r="F32" s="37">
        <v>24</v>
      </c>
      <c r="G32" s="37">
        <v>25</v>
      </c>
      <c r="H32" s="37">
        <v>26</v>
      </c>
      <c r="I32" s="37">
        <v>27</v>
      </c>
      <c r="J32" s="8">
        <v>28</v>
      </c>
      <c r="K32" s="8">
        <v>29</v>
      </c>
      <c r="L32" s="38">
        <v>30</v>
      </c>
      <c r="M32" s="38">
        <v>31</v>
      </c>
      <c r="N32" s="8">
        <v>32</v>
      </c>
      <c r="O32" s="8">
        <v>33</v>
      </c>
      <c r="P32" s="8">
        <v>34</v>
      </c>
      <c r="Q32" s="8">
        <v>35</v>
      </c>
      <c r="R32" s="8">
        <v>36</v>
      </c>
      <c r="S32" s="8">
        <v>37</v>
      </c>
      <c r="T32" s="8">
        <v>38</v>
      </c>
      <c r="U32" s="36"/>
      <c r="V32" s="8">
        <v>1</v>
      </c>
      <c r="W32" s="8">
        <v>2</v>
      </c>
      <c r="X32" s="8">
        <v>93</v>
      </c>
      <c r="Y32" s="37">
        <v>94</v>
      </c>
      <c r="Z32" s="37">
        <v>95</v>
      </c>
      <c r="AA32" s="37">
        <v>96</v>
      </c>
      <c r="AB32" s="37">
        <v>97</v>
      </c>
      <c r="AC32" s="37">
        <v>98</v>
      </c>
      <c r="AD32" s="37">
        <v>99</v>
      </c>
      <c r="AE32" s="8">
        <v>100</v>
      </c>
      <c r="AF32" s="8">
        <v>101</v>
      </c>
      <c r="AG32" s="38">
        <v>102</v>
      </c>
      <c r="AH32" s="38">
        <v>103</v>
      </c>
      <c r="AI32" s="8">
        <v>104</v>
      </c>
      <c r="AJ32" s="8">
        <v>105</v>
      </c>
      <c r="AK32" s="8">
        <v>106</v>
      </c>
      <c r="AL32" s="8">
        <v>107</v>
      </c>
      <c r="AM32" s="8">
        <v>108</v>
      </c>
      <c r="AN32" s="8">
        <v>109</v>
      </c>
      <c r="AO32" s="8">
        <v>110</v>
      </c>
      <c r="AP32" s="36"/>
      <c r="AQ32" s="8">
        <v>1</v>
      </c>
      <c r="AR32" s="8">
        <v>2</v>
      </c>
      <c r="AS32" s="8">
        <v>147</v>
      </c>
      <c r="AT32" s="37">
        <v>148</v>
      </c>
      <c r="AU32" s="37">
        <v>149</v>
      </c>
      <c r="AV32" s="37">
        <v>150</v>
      </c>
      <c r="AW32" s="37">
        <v>151</v>
      </c>
      <c r="AX32" s="37">
        <v>152</v>
      </c>
      <c r="AY32" s="8">
        <v>155</v>
      </c>
      <c r="AZ32" s="38">
        <v>156</v>
      </c>
      <c r="BA32" s="38">
        <v>157</v>
      </c>
      <c r="BB32" s="8">
        <v>158</v>
      </c>
      <c r="BC32" s="8">
        <v>159</v>
      </c>
      <c r="BD32" s="8">
        <v>160</v>
      </c>
      <c r="BE32" s="8">
        <v>161</v>
      </c>
      <c r="BF32" s="8">
        <v>162</v>
      </c>
      <c r="BG32" s="8">
        <v>163</v>
      </c>
      <c r="BH32" s="8">
        <v>164</v>
      </c>
      <c r="BI32" s="8">
        <v>163</v>
      </c>
      <c r="BJ32" s="8">
        <v>164</v>
      </c>
      <c r="BK32" s="26"/>
      <c r="BL32" s="32"/>
      <c r="BM32" s="32"/>
      <c r="BN32" s="32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</row>
    <row r="33" spans="1:621" s="31" customFormat="1" ht="30" customHeight="1">
      <c r="A33" s="9">
        <v>1</v>
      </c>
      <c r="B33" s="10" t="s">
        <v>5</v>
      </c>
      <c r="C33" s="9">
        <v>1</v>
      </c>
      <c r="D33" s="23">
        <v>0</v>
      </c>
      <c r="E33" s="23">
        <v>64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17</v>
      </c>
      <c r="L33" s="27">
        <v>0</v>
      </c>
      <c r="M33" s="27">
        <v>921</v>
      </c>
      <c r="N33" s="23">
        <v>425</v>
      </c>
      <c r="O33" s="23">
        <v>66</v>
      </c>
      <c r="P33" s="23">
        <v>39</v>
      </c>
      <c r="Q33" s="23">
        <v>46</v>
      </c>
      <c r="R33" s="23">
        <v>25</v>
      </c>
      <c r="S33" s="23">
        <v>163</v>
      </c>
      <c r="T33" s="23">
        <v>271</v>
      </c>
      <c r="U33" s="39">
        <f>SUM(C33:T33)</f>
        <v>2038</v>
      </c>
      <c r="V33" s="9">
        <v>1</v>
      </c>
      <c r="W33" s="10" t="s">
        <v>5</v>
      </c>
      <c r="X33" s="9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57">
        <v>0</v>
      </c>
      <c r="AH33" s="57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39">
        <f>SUM(X33:AO33)</f>
        <v>0</v>
      </c>
      <c r="AQ33" s="9">
        <v>1</v>
      </c>
      <c r="AR33" s="10" t="s">
        <v>5</v>
      </c>
      <c r="AS33" s="9">
        <v>0</v>
      </c>
      <c r="AT33" s="23">
        <v>0</v>
      </c>
      <c r="AU33" s="23">
        <v>0</v>
      </c>
      <c r="AV33" s="23">
        <v>0</v>
      </c>
      <c r="AW33" s="23">
        <v>129</v>
      </c>
      <c r="AX33" s="23">
        <v>86</v>
      </c>
      <c r="AY33" s="9">
        <v>0</v>
      </c>
      <c r="AZ33" s="27">
        <v>1</v>
      </c>
      <c r="BA33" s="68">
        <v>0</v>
      </c>
      <c r="BB33" s="68">
        <v>0</v>
      </c>
      <c r="BC33" s="11">
        <v>0</v>
      </c>
      <c r="BD33" s="11">
        <v>0</v>
      </c>
      <c r="BE33" s="11">
        <v>4920</v>
      </c>
      <c r="BF33" s="11">
        <v>1495</v>
      </c>
      <c r="BG33" s="23">
        <v>4</v>
      </c>
      <c r="BH33" s="23">
        <v>1</v>
      </c>
      <c r="BI33" s="23">
        <v>0</v>
      </c>
      <c r="BJ33" s="23">
        <v>0</v>
      </c>
      <c r="BK33" s="26">
        <v>0</v>
      </c>
      <c r="BL33" s="32"/>
      <c r="BM33" s="32"/>
      <c r="BN33" s="32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</row>
    <row r="34" spans="1:621" s="31" customFormat="1" ht="30" customHeight="1">
      <c r="A34" s="9">
        <v>2</v>
      </c>
      <c r="B34" s="10" t="s">
        <v>6</v>
      </c>
      <c r="C34" s="9">
        <v>0</v>
      </c>
      <c r="D34" s="23">
        <v>0</v>
      </c>
      <c r="E34" s="23">
        <v>573</v>
      </c>
      <c r="F34" s="23">
        <v>2</v>
      </c>
      <c r="G34" s="23">
        <v>0</v>
      </c>
      <c r="H34" s="23">
        <v>0</v>
      </c>
      <c r="I34" s="23">
        <v>1</v>
      </c>
      <c r="J34" s="23">
        <v>0</v>
      </c>
      <c r="K34" s="23">
        <v>76</v>
      </c>
      <c r="L34" s="27">
        <v>0</v>
      </c>
      <c r="M34" s="27">
        <v>862</v>
      </c>
      <c r="N34" s="23">
        <v>288</v>
      </c>
      <c r="O34" s="23">
        <v>32</v>
      </c>
      <c r="P34" s="23">
        <v>11</v>
      </c>
      <c r="Q34" s="23">
        <v>5</v>
      </c>
      <c r="R34" s="23">
        <v>0</v>
      </c>
      <c r="S34" s="23">
        <v>158</v>
      </c>
      <c r="T34" s="23">
        <v>218</v>
      </c>
      <c r="U34" s="39">
        <f t="shared" ref="U34:U43" si="6">SUM(C34:T34)</f>
        <v>2226</v>
      </c>
      <c r="V34" s="9">
        <v>2</v>
      </c>
      <c r="W34" s="10" t="s">
        <v>6</v>
      </c>
      <c r="X34" s="9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39">
        <f t="shared" ref="AP34:AP43" si="7">SUM(X34:AO34)</f>
        <v>0</v>
      </c>
      <c r="AQ34" s="9">
        <v>2</v>
      </c>
      <c r="AR34" s="10" t="s">
        <v>6</v>
      </c>
      <c r="AS34" s="9">
        <v>0</v>
      </c>
      <c r="AT34" s="23">
        <v>0</v>
      </c>
      <c r="AU34" s="23">
        <v>0</v>
      </c>
      <c r="AV34" s="23">
        <v>0</v>
      </c>
      <c r="AW34" s="23">
        <v>21</v>
      </c>
      <c r="AX34" s="23">
        <v>44</v>
      </c>
      <c r="AY34" s="9">
        <v>0</v>
      </c>
      <c r="AZ34" s="27">
        <v>0</v>
      </c>
      <c r="BA34" s="27">
        <v>0</v>
      </c>
      <c r="BB34" s="9">
        <v>0</v>
      </c>
      <c r="BC34" s="11">
        <v>0</v>
      </c>
      <c r="BD34" s="11">
        <v>0</v>
      </c>
      <c r="BE34" s="11">
        <v>2742</v>
      </c>
      <c r="BF34" s="11">
        <v>598</v>
      </c>
      <c r="BG34" s="23">
        <v>0</v>
      </c>
      <c r="BH34" s="23">
        <v>0</v>
      </c>
      <c r="BI34" s="23">
        <v>0</v>
      </c>
      <c r="BJ34" s="23">
        <v>0</v>
      </c>
      <c r="BK34" s="26">
        <v>0</v>
      </c>
      <c r="BL34" s="32"/>
      <c r="BM34" s="32"/>
      <c r="BN34" s="32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</row>
    <row r="35" spans="1:621" s="31" customFormat="1" ht="30" customHeight="1">
      <c r="A35" s="9">
        <v>3</v>
      </c>
      <c r="B35" s="10" t="s">
        <v>7</v>
      </c>
      <c r="C35" s="9">
        <v>1</v>
      </c>
      <c r="D35" s="23">
        <v>0</v>
      </c>
      <c r="E35" s="23">
        <v>24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5</v>
      </c>
      <c r="L35" s="27">
        <v>0</v>
      </c>
      <c r="M35" s="27">
        <v>1346</v>
      </c>
      <c r="N35" s="23">
        <v>693</v>
      </c>
      <c r="O35" s="23">
        <v>137</v>
      </c>
      <c r="P35" s="23">
        <v>79</v>
      </c>
      <c r="Q35" s="23">
        <v>29</v>
      </c>
      <c r="R35" s="23">
        <v>16</v>
      </c>
      <c r="S35" s="23">
        <v>186</v>
      </c>
      <c r="T35" s="23">
        <v>273</v>
      </c>
      <c r="U35" s="39">
        <f t="shared" si="6"/>
        <v>2791</v>
      </c>
      <c r="V35" s="9">
        <v>3</v>
      </c>
      <c r="W35" s="10" t="s">
        <v>7</v>
      </c>
      <c r="X35" s="9">
        <v>1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39">
        <f t="shared" si="7"/>
        <v>1</v>
      </c>
      <c r="AQ35" s="9">
        <v>3</v>
      </c>
      <c r="AR35" s="10" t="s">
        <v>7</v>
      </c>
      <c r="AS35" s="9">
        <v>0</v>
      </c>
      <c r="AT35" s="23">
        <v>0</v>
      </c>
      <c r="AU35" s="23">
        <v>0</v>
      </c>
      <c r="AV35" s="23">
        <v>0</v>
      </c>
      <c r="AW35" s="23">
        <v>32</v>
      </c>
      <c r="AX35" s="23">
        <v>14</v>
      </c>
      <c r="AY35" s="9">
        <v>0</v>
      </c>
      <c r="AZ35" s="27">
        <v>0</v>
      </c>
      <c r="BA35" s="27">
        <v>0</v>
      </c>
      <c r="BB35" s="9">
        <v>0</v>
      </c>
      <c r="BC35" s="11">
        <v>0</v>
      </c>
      <c r="BD35" s="11">
        <v>0</v>
      </c>
      <c r="BE35" s="11">
        <v>4892</v>
      </c>
      <c r="BF35" s="11">
        <v>1476</v>
      </c>
      <c r="BG35" s="23">
        <v>1</v>
      </c>
      <c r="BH35" s="23">
        <v>0</v>
      </c>
      <c r="BI35" s="23">
        <v>0</v>
      </c>
      <c r="BJ35" s="23">
        <v>0</v>
      </c>
      <c r="BK35" s="26">
        <v>0</v>
      </c>
      <c r="BL35" s="32"/>
      <c r="BM35" s="32"/>
      <c r="BN35" s="32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</row>
    <row r="36" spans="1:621" s="31" customFormat="1" ht="30" customHeight="1">
      <c r="A36" s="9">
        <v>4</v>
      </c>
      <c r="B36" s="10" t="s">
        <v>15</v>
      </c>
      <c r="C36" s="9">
        <v>0</v>
      </c>
      <c r="D36" s="23">
        <v>0</v>
      </c>
      <c r="E36" s="23">
        <v>297</v>
      </c>
      <c r="F36" s="23">
        <v>4</v>
      </c>
      <c r="G36" s="23">
        <v>0</v>
      </c>
      <c r="H36" s="23">
        <v>0</v>
      </c>
      <c r="I36" s="23">
        <v>1</v>
      </c>
      <c r="J36" s="23">
        <v>0</v>
      </c>
      <c r="K36" s="23">
        <v>15</v>
      </c>
      <c r="L36" s="27">
        <v>0</v>
      </c>
      <c r="M36" s="27">
        <v>1370</v>
      </c>
      <c r="N36" s="23">
        <v>661</v>
      </c>
      <c r="O36" s="23">
        <v>132</v>
      </c>
      <c r="P36" s="23">
        <v>64</v>
      </c>
      <c r="Q36" s="23">
        <v>49</v>
      </c>
      <c r="R36" s="23">
        <v>22</v>
      </c>
      <c r="S36" s="23">
        <v>230</v>
      </c>
      <c r="T36" s="23">
        <v>393</v>
      </c>
      <c r="U36" s="39">
        <f t="shared" si="6"/>
        <v>3238</v>
      </c>
      <c r="V36" s="9">
        <v>4</v>
      </c>
      <c r="W36" s="10" t="s">
        <v>15</v>
      </c>
      <c r="X36" s="9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39">
        <f t="shared" si="7"/>
        <v>0</v>
      </c>
      <c r="AQ36" s="9">
        <v>4</v>
      </c>
      <c r="AR36" s="10" t="s">
        <v>15</v>
      </c>
      <c r="AS36" s="9">
        <v>0</v>
      </c>
      <c r="AT36" s="23">
        <v>0</v>
      </c>
      <c r="AU36" s="23">
        <v>0</v>
      </c>
      <c r="AV36" s="23">
        <v>0</v>
      </c>
      <c r="AW36" s="23">
        <v>35</v>
      </c>
      <c r="AX36" s="23">
        <v>22</v>
      </c>
      <c r="AY36" s="9">
        <v>0</v>
      </c>
      <c r="AZ36" s="27">
        <v>0</v>
      </c>
      <c r="BA36" s="27">
        <v>0</v>
      </c>
      <c r="BB36" s="9">
        <v>0</v>
      </c>
      <c r="BC36" s="11">
        <v>0</v>
      </c>
      <c r="BD36" s="11">
        <v>0</v>
      </c>
      <c r="BE36" s="11">
        <v>5145</v>
      </c>
      <c r="BF36" s="11">
        <v>1543</v>
      </c>
      <c r="BG36" s="23">
        <v>1</v>
      </c>
      <c r="BH36" s="23">
        <v>0</v>
      </c>
      <c r="BI36" s="23">
        <v>0</v>
      </c>
      <c r="BJ36" s="23">
        <v>0</v>
      </c>
      <c r="BK36" s="26">
        <v>0</v>
      </c>
      <c r="BL36" s="32"/>
      <c r="BM36" s="32"/>
      <c r="BN36" s="32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</row>
    <row r="37" spans="1:621" s="31" customFormat="1" ht="30" customHeight="1">
      <c r="A37" s="9">
        <v>5</v>
      </c>
      <c r="B37" s="10" t="s">
        <v>50</v>
      </c>
      <c r="C37" s="9">
        <v>0</v>
      </c>
      <c r="D37" s="23">
        <v>0</v>
      </c>
      <c r="E37" s="23">
        <v>463</v>
      </c>
      <c r="F37" s="23">
        <v>2</v>
      </c>
      <c r="G37" s="23">
        <v>0</v>
      </c>
      <c r="H37" s="23">
        <v>0</v>
      </c>
      <c r="I37" s="23">
        <v>0</v>
      </c>
      <c r="J37" s="23">
        <v>0</v>
      </c>
      <c r="K37" s="23">
        <v>62</v>
      </c>
      <c r="L37" s="23">
        <v>0</v>
      </c>
      <c r="M37" s="23">
        <v>1320</v>
      </c>
      <c r="N37" s="23">
        <v>704</v>
      </c>
      <c r="O37" s="23">
        <v>110</v>
      </c>
      <c r="P37" s="23">
        <v>59</v>
      </c>
      <c r="Q37" s="23">
        <v>20</v>
      </c>
      <c r="R37" s="23">
        <v>22</v>
      </c>
      <c r="S37" s="23">
        <v>238</v>
      </c>
      <c r="T37" s="23">
        <v>311</v>
      </c>
      <c r="U37" s="39">
        <f t="shared" si="6"/>
        <v>3311</v>
      </c>
      <c r="V37" s="9">
        <v>5</v>
      </c>
      <c r="W37" s="10" t="s">
        <v>50</v>
      </c>
      <c r="X37" s="9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39">
        <f t="shared" si="7"/>
        <v>0</v>
      </c>
      <c r="AQ37" s="9">
        <v>5</v>
      </c>
      <c r="AR37" s="10" t="s">
        <v>50</v>
      </c>
      <c r="AS37" s="9">
        <v>0</v>
      </c>
      <c r="AT37" s="23">
        <v>0</v>
      </c>
      <c r="AU37" s="23">
        <v>0</v>
      </c>
      <c r="AV37" s="9">
        <v>0</v>
      </c>
      <c r="AW37" s="9">
        <v>127</v>
      </c>
      <c r="AX37" s="23">
        <v>54</v>
      </c>
      <c r="AY37" s="23">
        <v>0</v>
      </c>
      <c r="AZ37" s="23">
        <v>0</v>
      </c>
      <c r="BA37" s="23">
        <v>0</v>
      </c>
      <c r="BB37" s="9">
        <v>0</v>
      </c>
      <c r="BC37" s="11">
        <v>0</v>
      </c>
      <c r="BD37" s="11">
        <v>1</v>
      </c>
      <c r="BE37" s="11">
        <v>4581</v>
      </c>
      <c r="BF37" s="11">
        <v>1403</v>
      </c>
      <c r="BG37" s="23">
        <v>0</v>
      </c>
      <c r="BH37" s="23">
        <v>0</v>
      </c>
      <c r="BI37" s="23">
        <v>0</v>
      </c>
      <c r="BJ37" s="23">
        <v>0</v>
      </c>
      <c r="BK37" s="26">
        <v>0</v>
      </c>
      <c r="BL37" s="32"/>
      <c r="BM37" s="32"/>
      <c r="BN37" s="32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</row>
    <row r="38" spans="1:621" s="31" customFormat="1" ht="30" customHeight="1">
      <c r="A38" s="9">
        <v>6</v>
      </c>
      <c r="B38" s="10" t="s">
        <v>8</v>
      </c>
      <c r="C38" s="9">
        <v>0</v>
      </c>
      <c r="D38" s="23">
        <v>0</v>
      </c>
      <c r="E38" s="23">
        <v>1174</v>
      </c>
      <c r="F38" s="23">
        <v>8</v>
      </c>
      <c r="G38" s="23">
        <v>0</v>
      </c>
      <c r="H38" s="23">
        <v>0</v>
      </c>
      <c r="I38" s="23">
        <v>0</v>
      </c>
      <c r="J38" s="23">
        <v>0</v>
      </c>
      <c r="K38" s="23">
        <v>4</v>
      </c>
      <c r="L38" s="23">
        <v>0</v>
      </c>
      <c r="M38" s="23">
        <v>317</v>
      </c>
      <c r="N38" s="23">
        <v>120</v>
      </c>
      <c r="O38" s="23">
        <v>11</v>
      </c>
      <c r="P38" s="23">
        <v>3</v>
      </c>
      <c r="Q38" s="23">
        <v>2</v>
      </c>
      <c r="R38" s="23">
        <v>8</v>
      </c>
      <c r="S38" s="23">
        <v>59</v>
      </c>
      <c r="T38" s="23">
        <v>107</v>
      </c>
      <c r="U38" s="39">
        <f t="shared" si="6"/>
        <v>1813</v>
      </c>
      <c r="V38" s="9">
        <v>6</v>
      </c>
      <c r="W38" s="10" t="s">
        <v>8</v>
      </c>
      <c r="X38" s="9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39">
        <f t="shared" si="7"/>
        <v>0</v>
      </c>
      <c r="AQ38" s="9">
        <v>6</v>
      </c>
      <c r="AR38" s="10" t="s">
        <v>8</v>
      </c>
      <c r="AS38" s="9">
        <v>0</v>
      </c>
      <c r="AT38" s="23">
        <v>0</v>
      </c>
      <c r="AU38" s="23">
        <v>0</v>
      </c>
      <c r="AV38" s="9">
        <v>0</v>
      </c>
      <c r="AW38" s="9">
        <v>14</v>
      </c>
      <c r="AX38" s="23">
        <v>15</v>
      </c>
      <c r="AY38" s="9">
        <v>0</v>
      </c>
      <c r="AZ38" s="23">
        <v>0</v>
      </c>
      <c r="BA38" s="23">
        <v>0</v>
      </c>
      <c r="BB38" s="9">
        <v>0</v>
      </c>
      <c r="BC38" s="11">
        <v>1</v>
      </c>
      <c r="BD38" s="11">
        <v>0</v>
      </c>
      <c r="BE38" s="11">
        <v>1800</v>
      </c>
      <c r="BF38" s="11">
        <v>312</v>
      </c>
      <c r="BG38" s="23">
        <v>0</v>
      </c>
      <c r="BH38" s="23">
        <v>0</v>
      </c>
      <c r="BI38" s="23">
        <v>0</v>
      </c>
      <c r="BJ38" s="23">
        <v>0</v>
      </c>
      <c r="BK38" s="26">
        <v>0</v>
      </c>
      <c r="BL38" s="32"/>
      <c r="BM38" s="32"/>
      <c r="BN38" s="32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</row>
    <row r="39" spans="1:621" s="31" customFormat="1" ht="30" customHeight="1">
      <c r="A39" s="9">
        <v>7</v>
      </c>
      <c r="B39" s="10" t="s">
        <v>9</v>
      </c>
      <c r="C39" s="9">
        <v>2</v>
      </c>
      <c r="D39" s="23">
        <v>0</v>
      </c>
      <c r="E39" s="23">
        <v>22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6</v>
      </c>
      <c r="L39" s="23">
        <v>0</v>
      </c>
      <c r="M39" s="23">
        <v>1127</v>
      </c>
      <c r="N39" s="23">
        <v>619</v>
      </c>
      <c r="O39" s="23">
        <v>168</v>
      </c>
      <c r="P39" s="23">
        <v>63</v>
      </c>
      <c r="Q39" s="23">
        <v>37</v>
      </c>
      <c r="R39" s="23">
        <v>26</v>
      </c>
      <c r="S39" s="23">
        <v>195</v>
      </c>
      <c r="T39" s="23">
        <v>317</v>
      </c>
      <c r="U39" s="39">
        <f t="shared" si="6"/>
        <v>2584</v>
      </c>
      <c r="V39" s="9">
        <v>7</v>
      </c>
      <c r="W39" s="10" t="s">
        <v>9</v>
      </c>
      <c r="X39" s="9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39">
        <f t="shared" si="7"/>
        <v>0</v>
      </c>
      <c r="AQ39" s="9">
        <v>7</v>
      </c>
      <c r="AR39" s="10" t="s">
        <v>9</v>
      </c>
      <c r="AS39" s="9">
        <v>0</v>
      </c>
      <c r="AT39" s="23">
        <v>0</v>
      </c>
      <c r="AU39" s="23">
        <v>0</v>
      </c>
      <c r="AV39" s="9">
        <v>0</v>
      </c>
      <c r="AW39" s="9">
        <v>24</v>
      </c>
      <c r="AX39" s="23">
        <v>10</v>
      </c>
      <c r="AY39" s="9">
        <v>0</v>
      </c>
      <c r="AZ39" s="23">
        <v>0</v>
      </c>
      <c r="BA39" s="23">
        <v>1</v>
      </c>
      <c r="BB39" s="9">
        <v>0</v>
      </c>
      <c r="BC39" s="11">
        <v>0</v>
      </c>
      <c r="BD39" s="11">
        <v>4</v>
      </c>
      <c r="BE39" s="11">
        <v>4218</v>
      </c>
      <c r="BF39" s="11">
        <v>1395</v>
      </c>
      <c r="BG39" s="23">
        <v>1</v>
      </c>
      <c r="BH39" s="23">
        <v>0</v>
      </c>
      <c r="BI39" s="23">
        <v>0</v>
      </c>
      <c r="BJ39" s="23">
        <v>0</v>
      </c>
      <c r="BK39" s="26">
        <v>0</v>
      </c>
      <c r="BL39" s="32"/>
      <c r="BM39" s="32"/>
      <c r="BN39" s="32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</row>
    <row r="40" spans="1:621" s="31" customFormat="1" ht="30" customHeight="1">
      <c r="A40" s="9">
        <v>8</v>
      </c>
      <c r="B40" s="10" t="s">
        <v>10</v>
      </c>
      <c r="C40" s="9">
        <v>0</v>
      </c>
      <c r="D40" s="23">
        <v>0</v>
      </c>
      <c r="E40" s="23">
        <v>34</v>
      </c>
      <c r="F40" s="23">
        <v>1</v>
      </c>
      <c r="G40" s="23">
        <v>0</v>
      </c>
      <c r="H40" s="23">
        <v>0</v>
      </c>
      <c r="I40" s="23">
        <v>3</v>
      </c>
      <c r="J40" s="23">
        <v>0</v>
      </c>
      <c r="K40" s="23">
        <v>5</v>
      </c>
      <c r="L40" s="23">
        <v>0</v>
      </c>
      <c r="M40" s="23">
        <v>1286</v>
      </c>
      <c r="N40" s="23">
        <v>737</v>
      </c>
      <c r="O40" s="23">
        <v>142</v>
      </c>
      <c r="P40" s="23">
        <v>77</v>
      </c>
      <c r="Q40" s="23">
        <v>48</v>
      </c>
      <c r="R40" s="23">
        <v>16</v>
      </c>
      <c r="S40" s="23">
        <v>262</v>
      </c>
      <c r="T40" s="23">
        <v>357</v>
      </c>
      <c r="U40" s="39">
        <f t="shared" si="6"/>
        <v>2968</v>
      </c>
      <c r="V40" s="9">
        <v>8</v>
      </c>
      <c r="W40" s="10" t="s">
        <v>10</v>
      </c>
      <c r="X40" s="9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1</v>
      </c>
      <c r="AD40" s="23">
        <v>0</v>
      </c>
      <c r="AE40" s="9">
        <v>0</v>
      </c>
      <c r="AF40" s="9">
        <v>0</v>
      </c>
      <c r="AG40" s="23">
        <v>0</v>
      </c>
      <c r="AH40" s="23">
        <v>0</v>
      </c>
      <c r="AI40" s="9">
        <v>0</v>
      </c>
      <c r="AJ40" s="9">
        <v>0</v>
      </c>
      <c r="AK40" s="9">
        <v>0</v>
      </c>
      <c r="AL40" s="9">
        <v>0</v>
      </c>
      <c r="AM40" s="23">
        <v>0</v>
      </c>
      <c r="AN40" s="23">
        <v>0</v>
      </c>
      <c r="AO40" s="23">
        <v>0</v>
      </c>
      <c r="AP40" s="39">
        <f t="shared" si="7"/>
        <v>1</v>
      </c>
      <c r="AQ40" s="9">
        <v>8</v>
      </c>
      <c r="AR40" s="10" t="s">
        <v>10</v>
      </c>
      <c r="AS40" s="9">
        <v>0</v>
      </c>
      <c r="AT40" s="23">
        <v>0</v>
      </c>
      <c r="AU40" s="23">
        <v>0</v>
      </c>
      <c r="AV40" s="9">
        <v>0</v>
      </c>
      <c r="AW40" s="9">
        <v>34</v>
      </c>
      <c r="AX40" s="23">
        <v>10</v>
      </c>
      <c r="AY40" s="9">
        <v>0</v>
      </c>
      <c r="AZ40" s="23">
        <v>0</v>
      </c>
      <c r="BA40" s="23">
        <v>0</v>
      </c>
      <c r="BB40" s="9">
        <v>0</v>
      </c>
      <c r="BC40" s="11">
        <v>0</v>
      </c>
      <c r="BD40" s="11">
        <v>0</v>
      </c>
      <c r="BE40" s="11">
        <v>4117</v>
      </c>
      <c r="BF40" s="11">
        <v>1667</v>
      </c>
      <c r="BG40" s="23">
        <v>0</v>
      </c>
      <c r="BH40" s="23">
        <v>0</v>
      </c>
      <c r="BI40" s="23">
        <v>0</v>
      </c>
      <c r="BJ40" s="23">
        <v>0</v>
      </c>
      <c r="BK40" s="26">
        <v>0</v>
      </c>
      <c r="BL40" s="32"/>
      <c r="BM40" s="32"/>
      <c r="BN40" s="32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</row>
    <row r="41" spans="1:621" s="31" customFormat="1" ht="30" customHeight="1">
      <c r="A41" s="9">
        <v>9</v>
      </c>
      <c r="B41" s="10" t="s">
        <v>11</v>
      </c>
      <c r="C41" s="9">
        <v>0</v>
      </c>
      <c r="D41" s="23">
        <v>0</v>
      </c>
      <c r="E41" s="23">
        <v>30</v>
      </c>
      <c r="F41" s="23">
        <v>1</v>
      </c>
      <c r="G41" s="23">
        <v>0</v>
      </c>
      <c r="H41" s="23">
        <v>0</v>
      </c>
      <c r="I41" s="23">
        <v>0</v>
      </c>
      <c r="J41" s="23">
        <v>0</v>
      </c>
      <c r="K41" s="23">
        <v>3</v>
      </c>
      <c r="L41" s="23">
        <v>0</v>
      </c>
      <c r="M41" s="23">
        <v>1324</v>
      </c>
      <c r="N41" s="23">
        <v>656</v>
      </c>
      <c r="O41" s="23">
        <v>111</v>
      </c>
      <c r="P41" s="23">
        <v>50</v>
      </c>
      <c r="Q41" s="23">
        <v>39</v>
      </c>
      <c r="R41" s="23">
        <v>21</v>
      </c>
      <c r="S41" s="23">
        <v>272</v>
      </c>
      <c r="T41" s="23">
        <v>348</v>
      </c>
      <c r="U41" s="39">
        <f t="shared" si="6"/>
        <v>2855</v>
      </c>
      <c r="V41" s="9">
        <v>9</v>
      </c>
      <c r="W41" s="10" t="s">
        <v>11</v>
      </c>
      <c r="X41" s="9">
        <v>1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39">
        <f t="shared" si="7"/>
        <v>1</v>
      </c>
      <c r="AQ41" s="9">
        <v>9</v>
      </c>
      <c r="AR41" s="10" t="s">
        <v>11</v>
      </c>
      <c r="AS41" s="9">
        <v>0</v>
      </c>
      <c r="AT41" s="23">
        <v>0</v>
      </c>
      <c r="AU41" s="23">
        <v>0</v>
      </c>
      <c r="AV41" s="9">
        <v>0</v>
      </c>
      <c r="AW41" s="9">
        <v>54</v>
      </c>
      <c r="AX41" s="23">
        <v>24</v>
      </c>
      <c r="AY41" s="9">
        <v>0</v>
      </c>
      <c r="AZ41" s="23">
        <v>0</v>
      </c>
      <c r="BA41" s="23">
        <v>0</v>
      </c>
      <c r="BB41" s="9">
        <v>0</v>
      </c>
      <c r="BC41" s="11">
        <v>0</v>
      </c>
      <c r="BD41" s="11">
        <v>0</v>
      </c>
      <c r="BE41" s="11">
        <v>5864</v>
      </c>
      <c r="BF41" s="11">
        <v>1542</v>
      </c>
      <c r="BG41" s="23">
        <v>0</v>
      </c>
      <c r="BH41" s="23">
        <v>0</v>
      </c>
      <c r="BI41" s="23">
        <v>0</v>
      </c>
      <c r="BJ41" s="23">
        <v>0</v>
      </c>
      <c r="BK41" s="26">
        <v>0</v>
      </c>
      <c r="BL41" s="32"/>
      <c r="BM41" s="32"/>
      <c r="BN41" s="32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</row>
    <row r="42" spans="1:621" s="31" customFormat="1" ht="30" customHeight="1">
      <c r="A42" s="9">
        <v>10</v>
      </c>
      <c r="B42" s="10" t="s">
        <v>12</v>
      </c>
      <c r="C42" s="9">
        <v>0</v>
      </c>
      <c r="D42" s="23">
        <v>0</v>
      </c>
      <c r="E42" s="23">
        <v>27</v>
      </c>
      <c r="F42" s="23">
        <v>2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706</v>
      </c>
      <c r="N42" s="23">
        <v>389</v>
      </c>
      <c r="O42" s="23">
        <v>88</v>
      </c>
      <c r="P42" s="23">
        <v>42</v>
      </c>
      <c r="Q42" s="23">
        <v>22</v>
      </c>
      <c r="R42" s="23">
        <v>17</v>
      </c>
      <c r="S42" s="23">
        <v>165</v>
      </c>
      <c r="T42" s="23">
        <v>263</v>
      </c>
      <c r="U42" s="39">
        <f t="shared" si="6"/>
        <v>1721</v>
      </c>
      <c r="V42" s="9">
        <v>10</v>
      </c>
      <c r="W42" s="10" t="s">
        <v>12</v>
      </c>
      <c r="X42" s="9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9">
        <v>0</v>
      </c>
      <c r="AP42" s="39">
        <f t="shared" si="7"/>
        <v>0</v>
      </c>
      <c r="AQ42" s="9">
        <v>10</v>
      </c>
      <c r="AR42" s="10" t="s">
        <v>12</v>
      </c>
      <c r="AS42" s="9">
        <v>0</v>
      </c>
      <c r="AT42" s="23">
        <v>0</v>
      </c>
      <c r="AU42" s="23">
        <v>0</v>
      </c>
      <c r="AV42" s="9">
        <v>0</v>
      </c>
      <c r="AW42" s="9">
        <v>24</v>
      </c>
      <c r="AX42" s="23">
        <v>24</v>
      </c>
      <c r="AY42" s="9">
        <v>0</v>
      </c>
      <c r="AZ42" s="23">
        <v>0</v>
      </c>
      <c r="BA42" s="23">
        <v>0</v>
      </c>
      <c r="BB42" s="9">
        <v>0</v>
      </c>
      <c r="BC42" s="11">
        <v>0</v>
      </c>
      <c r="BD42" s="11">
        <v>0</v>
      </c>
      <c r="BE42" s="11">
        <v>2819</v>
      </c>
      <c r="BF42" s="11">
        <v>1034</v>
      </c>
      <c r="BG42" s="23">
        <v>1</v>
      </c>
      <c r="BH42" s="23">
        <v>0</v>
      </c>
      <c r="BI42" s="23">
        <v>0</v>
      </c>
      <c r="BJ42" s="23">
        <v>0</v>
      </c>
      <c r="BK42" s="26">
        <v>0</v>
      </c>
      <c r="BL42" s="32"/>
      <c r="BM42" s="32"/>
      <c r="BN42" s="32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</row>
    <row r="43" spans="1:621" s="31" customFormat="1" ht="30" customHeight="1">
      <c r="A43" s="9">
        <v>11</v>
      </c>
      <c r="B43" s="10" t="s">
        <v>13</v>
      </c>
      <c r="C43" s="9">
        <v>2</v>
      </c>
      <c r="D43" s="23">
        <v>1</v>
      </c>
      <c r="E43" s="23">
        <v>1110</v>
      </c>
      <c r="F43" s="23">
        <v>24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0</v>
      </c>
      <c r="M43" s="23">
        <v>216</v>
      </c>
      <c r="N43" s="23">
        <v>47</v>
      </c>
      <c r="O43" s="23">
        <v>1</v>
      </c>
      <c r="P43" s="23">
        <v>0</v>
      </c>
      <c r="Q43" s="23">
        <v>2</v>
      </c>
      <c r="R43" s="23">
        <v>0</v>
      </c>
      <c r="S43" s="23">
        <v>43</v>
      </c>
      <c r="T43" s="23">
        <v>73</v>
      </c>
      <c r="U43" s="39">
        <f t="shared" si="6"/>
        <v>1520</v>
      </c>
      <c r="V43" s="9">
        <v>11</v>
      </c>
      <c r="W43" s="10" t="s">
        <v>13</v>
      </c>
      <c r="X43" s="9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9">
        <v>0</v>
      </c>
      <c r="AP43" s="39">
        <f t="shared" si="7"/>
        <v>0</v>
      </c>
      <c r="AQ43" s="9">
        <v>11</v>
      </c>
      <c r="AR43" s="10" t="s">
        <v>13</v>
      </c>
      <c r="AS43" s="9">
        <v>0</v>
      </c>
      <c r="AT43" s="23">
        <v>0</v>
      </c>
      <c r="AU43" s="23">
        <v>0</v>
      </c>
      <c r="AV43" s="9">
        <v>0</v>
      </c>
      <c r="AW43" s="9">
        <v>3</v>
      </c>
      <c r="AX43" s="23">
        <v>4</v>
      </c>
      <c r="AY43" s="9">
        <v>0</v>
      </c>
      <c r="AZ43" s="23">
        <v>0</v>
      </c>
      <c r="BA43" s="23">
        <v>0</v>
      </c>
      <c r="BB43" s="9">
        <v>0</v>
      </c>
      <c r="BC43" s="11">
        <v>0</v>
      </c>
      <c r="BD43" s="11">
        <v>0</v>
      </c>
      <c r="BE43" s="11">
        <v>927</v>
      </c>
      <c r="BF43" s="11">
        <v>120</v>
      </c>
      <c r="BG43" s="23">
        <v>0</v>
      </c>
      <c r="BH43" s="23">
        <v>0</v>
      </c>
      <c r="BI43" s="23">
        <v>0</v>
      </c>
      <c r="BJ43" s="23">
        <v>0</v>
      </c>
      <c r="BK43" s="26">
        <v>0</v>
      </c>
      <c r="BL43" s="32"/>
      <c r="BM43" s="32"/>
      <c r="BN43" s="32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</row>
    <row r="44" spans="1:621" s="29" customFormat="1" ht="30" customHeight="1">
      <c r="A44" s="70" t="s">
        <v>2</v>
      </c>
      <c r="B44" s="70"/>
      <c r="C44" s="24">
        <f t="shared" ref="C44:T44" si="8">SUM(C33:C43)</f>
        <v>6</v>
      </c>
      <c r="D44" s="24">
        <f t="shared" si="8"/>
        <v>1</v>
      </c>
      <c r="E44" s="24">
        <f t="shared" si="8"/>
        <v>3818</v>
      </c>
      <c r="F44" s="24">
        <f t="shared" si="8"/>
        <v>46</v>
      </c>
      <c r="G44" s="24">
        <f t="shared" si="8"/>
        <v>1</v>
      </c>
      <c r="H44" s="24">
        <f t="shared" si="8"/>
        <v>0</v>
      </c>
      <c r="I44" s="24">
        <f t="shared" si="8"/>
        <v>7</v>
      </c>
      <c r="J44" s="24">
        <f t="shared" si="8"/>
        <v>0</v>
      </c>
      <c r="K44" s="24">
        <f t="shared" si="8"/>
        <v>193</v>
      </c>
      <c r="L44" s="24">
        <f t="shared" si="8"/>
        <v>0</v>
      </c>
      <c r="M44" s="24">
        <f t="shared" si="8"/>
        <v>10795</v>
      </c>
      <c r="N44" s="24">
        <f t="shared" si="8"/>
        <v>5339</v>
      </c>
      <c r="O44" s="24">
        <f t="shared" si="8"/>
        <v>998</v>
      </c>
      <c r="P44" s="24">
        <f t="shared" si="8"/>
        <v>487</v>
      </c>
      <c r="Q44" s="24">
        <f t="shared" si="8"/>
        <v>299</v>
      </c>
      <c r="R44" s="24">
        <f t="shared" si="8"/>
        <v>173</v>
      </c>
      <c r="S44" s="24">
        <f t="shared" si="8"/>
        <v>1971</v>
      </c>
      <c r="T44" s="24">
        <f t="shared" si="8"/>
        <v>2931</v>
      </c>
      <c r="U44" s="39"/>
      <c r="V44" s="70" t="s">
        <v>2</v>
      </c>
      <c r="W44" s="70"/>
      <c r="X44" s="12">
        <f t="shared" ref="X44:AO44" si="9">SUM(X33:X43)</f>
        <v>2</v>
      </c>
      <c r="Y44" s="13">
        <f t="shared" si="9"/>
        <v>0</v>
      </c>
      <c r="Z44" s="13">
        <f t="shared" si="9"/>
        <v>0</v>
      </c>
      <c r="AA44" s="13">
        <f t="shared" si="9"/>
        <v>0</v>
      </c>
      <c r="AB44" s="13">
        <f t="shared" si="9"/>
        <v>0</v>
      </c>
      <c r="AC44" s="13">
        <f t="shared" si="9"/>
        <v>1</v>
      </c>
      <c r="AD44" s="13">
        <f t="shared" si="9"/>
        <v>0</v>
      </c>
      <c r="AE44" s="13">
        <f t="shared" si="9"/>
        <v>0</v>
      </c>
      <c r="AF44" s="13">
        <f t="shared" si="9"/>
        <v>0</v>
      </c>
      <c r="AG44" s="12">
        <f t="shared" si="9"/>
        <v>0</v>
      </c>
      <c r="AH44" s="12">
        <f t="shared" si="9"/>
        <v>0</v>
      </c>
      <c r="AI44" s="13">
        <f t="shared" si="9"/>
        <v>0</v>
      </c>
      <c r="AJ44" s="13">
        <f t="shared" si="9"/>
        <v>0</v>
      </c>
      <c r="AK44" s="13">
        <f t="shared" si="9"/>
        <v>0</v>
      </c>
      <c r="AL44" s="13">
        <f t="shared" si="9"/>
        <v>0</v>
      </c>
      <c r="AM44" s="13">
        <f t="shared" si="9"/>
        <v>0</v>
      </c>
      <c r="AN44" s="13">
        <f t="shared" si="9"/>
        <v>0</v>
      </c>
      <c r="AO44" s="13">
        <f t="shared" si="9"/>
        <v>0</v>
      </c>
      <c r="AP44" s="44"/>
      <c r="AQ44" s="70" t="s">
        <v>2</v>
      </c>
      <c r="AR44" s="70"/>
      <c r="AS44" s="12">
        <f t="shared" ref="AS44:BJ44" si="10">SUM(AS33:AS43)</f>
        <v>0</v>
      </c>
      <c r="AT44" s="13">
        <f t="shared" si="10"/>
        <v>0</v>
      </c>
      <c r="AU44" s="13">
        <f t="shared" si="10"/>
        <v>0</v>
      </c>
      <c r="AV44" s="13">
        <f t="shared" si="10"/>
        <v>0</v>
      </c>
      <c r="AW44" s="13">
        <f>SUM(AW33:AW43)</f>
        <v>497</v>
      </c>
      <c r="AX44" s="13">
        <f>SUM(AX33:AX43)</f>
        <v>307</v>
      </c>
      <c r="AY44" s="12">
        <f t="shared" si="10"/>
        <v>0</v>
      </c>
      <c r="AZ44" s="13">
        <f t="shared" ref="AZ44:BH44" si="11">SUM(AZ33:AZ43)</f>
        <v>1</v>
      </c>
      <c r="BA44" s="13">
        <f t="shared" si="11"/>
        <v>1</v>
      </c>
      <c r="BB44" s="12">
        <f t="shared" si="11"/>
        <v>0</v>
      </c>
      <c r="BC44" s="24">
        <f t="shared" si="11"/>
        <v>1</v>
      </c>
      <c r="BD44" s="24">
        <f t="shared" si="11"/>
        <v>5</v>
      </c>
      <c r="BE44" s="24">
        <f t="shared" si="11"/>
        <v>42025</v>
      </c>
      <c r="BF44" s="24">
        <f t="shared" si="11"/>
        <v>12585</v>
      </c>
      <c r="BG44" s="13">
        <f t="shared" si="11"/>
        <v>8</v>
      </c>
      <c r="BH44" s="13">
        <f t="shared" si="11"/>
        <v>1</v>
      </c>
      <c r="BI44" s="13">
        <f t="shared" si="10"/>
        <v>0</v>
      </c>
      <c r="BJ44" s="13">
        <f t="shared" si="10"/>
        <v>0</v>
      </c>
      <c r="BK44" s="26"/>
      <c r="BL44" s="32"/>
      <c r="BM44" s="32"/>
      <c r="BN44" s="32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</row>
    <row r="45" spans="1:621" ht="20.100000000000001" customHeight="1">
      <c r="A45" s="21"/>
      <c r="B45" s="21"/>
      <c r="C45" s="21"/>
      <c r="D45" s="21"/>
      <c r="E45" s="21"/>
      <c r="F45" s="4"/>
      <c r="G45" s="4"/>
      <c r="H45" s="16"/>
      <c r="I45" s="16"/>
      <c r="J45" s="4"/>
      <c r="K45" s="4"/>
      <c r="L45" s="16"/>
      <c r="M45" s="16"/>
      <c r="N45" s="4"/>
      <c r="O45" s="4"/>
      <c r="P45" s="16"/>
      <c r="Q45" s="16"/>
      <c r="R45" s="4"/>
      <c r="S45" s="4"/>
      <c r="T45" s="14"/>
      <c r="U45" s="26"/>
      <c r="V45" s="21"/>
      <c r="W45" s="21"/>
      <c r="X45" s="21"/>
      <c r="Y45" s="21"/>
      <c r="Z45" s="21"/>
      <c r="AA45" s="4"/>
      <c r="AB45" s="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26"/>
      <c r="AQ45" s="21"/>
      <c r="AR45" s="21"/>
      <c r="AS45" s="21"/>
      <c r="AT45" s="21"/>
      <c r="AU45" s="21"/>
      <c r="AV45" s="4"/>
      <c r="AW45" s="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26"/>
    </row>
    <row r="46" spans="1:621" s="28" customFormat="1" ht="30" customHeight="1">
      <c r="A46" s="46"/>
      <c r="B46" s="15" t="s">
        <v>14</v>
      </c>
      <c r="C46" s="15"/>
      <c r="D46" s="15"/>
      <c r="E46" s="15"/>
      <c r="F46" s="15"/>
      <c r="G46" s="15"/>
      <c r="H46" s="47"/>
      <c r="I46" s="47"/>
      <c r="J46" s="48"/>
      <c r="K46" s="48"/>
      <c r="L46" s="49"/>
      <c r="M46" s="49"/>
      <c r="N46" s="50"/>
      <c r="O46" s="50"/>
      <c r="P46" s="50"/>
      <c r="Q46" s="50"/>
      <c r="R46" s="50"/>
      <c r="S46" s="50"/>
      <c r="T46" s="51"/>
      <c r="U46" s="52"/>
      <c r="V46" s="48"/>
      <c r="W46" s="15" t="s">
        <v>14</v>
      </c>
      <c r="X46" s="15"/>
      <c r="Y46" s="15"/>
      <c r="Z46" s="15"/>
      <c r="AA46" s="15"/>
      <c r="AB46" s="15"/>
      <c r="AC46" s="47"/>
      <c r="AD46" s="47"/>
      <c r="AE46" s="48"/>
      <c r="AF46" s="48"/>
      <c r="AG46" s="49"/>
      <c r="AH46" s="49"/>
      <c r="AI46" s="50"/>
      <c r="AJ46" s="50"/>
      <c r="AK46" s="50"/>
      <c r="AL46" s="50"/>
      <c r="AM46" s="50"/>
      <c r="AN46" s="50"/>
      <c r="AO46" s="51"/>
      <c r="AP46" s="39"/>
      <c r="AQ46" s="46"/>
      <c r="AR46" s="15" t="s">
        <v>51</v>
      </c>
      <c r="AS46" s="15"/>
      <c r="AT46" s="15"/>
      <c r="AU46" s="15"/>
      <c r="AV46" s="15"/>
      <c r="AW46" s="15"/>
      <c r="AX46" s="47"/>
      <c r="AY46" s="47"/>
      <c r="AZ46" s="48"/>
      <c r="BA46" s="48"/>
      <c r="BB46" s="49"/>
      <c r="BC46" s="49"/>
      <c r="BD46" s="50"/>
      <c r="BE46" s="50"/>
      <c r="BF46" s="50"/>
      <c r="BG46" s="50"/>
      <c r="BH46" s="53"/>
      <c r="BI46" s="50"/>
      <c r="BJ46" s="51"/>
      <c r="BK46" s="26"/>
      <c r="BL46" s="32"/>
      <c r="BM46" s="32"/>
      <c r="BN46" s="32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</row>
    <row r="47" spans="1:621">
      <c r="A47" s="16"/>
      <c r="B47" s="16"/>
      <c r="C47" s="16"/>
      <c r="D47" s="16"/>
      <c r="E47" s="16"/>
      <c r="F47" s="16"/>
      <c r="G47" s="16"/>
      <c r="H47" s="16"/>
      <c r="I47" s="16"/>
      <c r="J47" s="6"/>
      <c r="K47" s="6"/>
      <c r="L47" s="6"/>
      <c r="M47" s="6"/>
      <c r="N47" s="45"/>
      <c r="O47" s="45"/>
      <c r="P47" s="45"/>
      <c r="Q47" s="45"/>
      <c r="R47" s="45"/>
      <c r="S47" s="45"/>
      <c r="T47" s="14"/>
      <c r="U47" s="26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26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6"/>
    </row>
    <row r="48" spans="1:621">
      <c r="A48" s="16"/>
      <c r="B48" s="16"/>
      <c r="C48" s="16"/>
      <c r="D48" s="16"/>
      <c r="E48" s="16"/>
      <c r="F48" s="16"/>
      <c r="G48" s="16"/>
      <c r="H48" s="16"/>
      <c r="I48" s="16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6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26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6"/>
    </row>
    <row r="49" spans="1:621" s="28" customFormat="1" ht="20.100000000000001" customHeight="1">
      <c r="A49" s="69" t="s">
        <v>18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33"/>
      <c r="V49" s="69" t="s">
        <v>18</v>
      </c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33"/>
      <c r="AQ49" s="71" t="s">
        <v>18</v>
      </c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26"/>
      <c r="BL49" s="32"/>
      <c r="BM49" s="32"/>
      <c r="BN49" s="32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</row>
    <row r="50" spans="1:621" s="28" customFormat="1" ht="20.100000000000001" customHeight="1">
      <c r="A50" s="71" t="s">
        <v>19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17"/>
      <c r="V50" s="71" t="s">
        <v>19</v>
      </c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17"/>
      <c r="AQ50" s="71" t="s">
        <v>19</v>
      </c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26"/>
      <c r="BL50" s="32"/>
      <c r="BM50" s="32"/>
      <c r="BN50" s="32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</row>
    <row r="51" spans="1:621" s="1" customFormat="1" ht="20.100000000000001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26"/>
      <c r="BL51" s="32"/>
      <c r="BM51" s="32"/>
      <c r="BN51" s="32"/>
    </row>
    <row r="52" spans="1:621" ht="20.100000000000001" customHeight="1">
      <c r="A52" s="18" t="s">
        <v>1</v>
      </c>
      <c r="B52" s="18"/>
      <c r="C52" s="18"/>
      <c r="D52" s="18"/>
      <c r="E52" s="18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14"/>
      <c r="U52" s="26"/>
      <c r="V52" s="76" t="s">
        <v>16</v>
      </c>
      <c r="W52" s="76"/>
      <c r="X52" s="76"/>
      <c r="Y52" s="76"/>
      <c r="Z52" s="35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26"/>
      <c r="AQ52" s="76" t="s">
        <v>16</v>
      </c>
      <c r="AR52" s="76"/>
      <c r="AS52" s="76"/>
      <c r="AT52" s="76"/>
      <c r="AU52" s="76"/>
      <c r="AV52" s="76"/>
      <c r="AW52" s="35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26"/>
    </row>
    <row r="53" spans="1:621" s="28" customFormat="1" ht="15" customHeight="1">
      <c r="A53" s="74" t="s">
        <v>52</v>
      </c>
      <c r="B53" s="73" t="s">
        <v>21</v>
      </c>
      <c r="C53" s="7"/>
      <c r="D53" s="75" t="s">
        <v>22</v>
      </c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36"/>
      <c r="V53" s="74" t="s">
        <v>52</v>
      </c>
      <c r="W53" s="73" t="s">
        <v>21</v>
      </c>
      <c r="X53" s="7"/>
      <c r="Y53" s="75" t="s">
        <v>22</v>
      </c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36"/>
      <c r="AQ53" s="74" t="s">
        <v>0</v>
      </c>
      <c r="AR53" s="73" t="s">
        <v>21</v>
      </c>
      <c r="AS53" s="82" t="s">
        <v>22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26"/>
      <c r="BL53" s="32"/>
      <c r="BM53" s="32"/>
      <c r="BN53" s="32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</row>
    <row r="54" spans="1:621" s="28" customFormat="1" ht="39.950000000000003" customHeight="1">
      <c r="A54" s="74"/>
      <c r="B54" s="73"/>
      <c r="C54" s="73" t="s">
        <v>80</v>
      </c>
      <c r="D54" s="73"/>
      <c r="E54" s="73" t="s">
        <v>81</v>
      </c>
      <c r="F54" s="73"/>
      <c r="G54" s="81" t="s">
        <v>82</v>
      </c>
      <c r="H54" s="81"/>
      <c r="I54" s="73" t="s">
        <v>83</v>
      </c>
      <c r="J54" s="73"/>
      <c r="K54" s="73" t="s">
        <v>84</v>
      </c>
      <c r="L54" s="73"/>
      <c r="M54" s="73" t="s">
        <v>85</v>
      </c>
      <c r="N54" s="73"/>
      <c r="O54" s="73" t="s">
        <v>86</v>
      </c>
      <c r="P54" s="73"/>
      <c r="Q54" s="73" t="s">
        <v>87</v>
      </c>
      <c r="R54" s="73"/>
      <c r="S54" s="73" t="s">
        <v>88</v>
      </c>
      <c r="T54" s="73"/>
      <c r="U54" s="36"/>
      <c r="V54" s="74"/>
      <c r="W54" s="73"/>
      <c r="X54" s="73" t="s">
        <v>89</v>
      </c>
      <c r="Y54" s="73"/>
      <c r="Z54" s="73" t="s">
        <v>90</v>
      </c>
      <c r="AA54" s="73"/>
      <c r="AB54" s="73" t="s">
        <v>91</v>
      </c>
      <c r="AC54" s="73"/>
      <c r="AD54" s="73" t="s">
        <v>92</v>
      </c>
      <c r="AE54" s="73"/>
      <c r="AF54" s="73" t="s">
        <v>93</v>
      </c>
      <c r="AG54" s="73"/>
      <c r="AH54" s="73" t="s">
        <v>94</v>
      </c>
      <c r="AI54" s="73"/>
      <c r="AJ54" s="73" t="s">
        <v>95</v>
      </c>
      <c r="AK54" s="73"/>
      <c r="AL54" s="73" t="s">
        <v>96</v>
      </c>
      <c r="AM54" s="73"/>
      <c r="AN54" s="73" t="s">
        <v>97</v>
      </c>
      <c r="AO54" s="73"/>
      <c r="AP54" s="36"/>
      <c r="AQ54" s="74"/>
      <c r="AR54" s="73"/>
      <c r="AS54" s="74" t="s">
        <v>98</v>
      </c>
      <c r="AT54" s="74"/>
      <c r="AU54" s="73" t="s">
        <v>99</v>
      </c>
      <c r="AV54" s="73"/>
      <c r="AW54" s="73" t="s">
        <v>100</v>
      </c>
      <c r="AX54" s="73"/>
      <c r="AY54" s="73" t="s">
        <v>101</v>
      </c>
      <c r="AZ54" s="73"/>
      <c r="BA54" s="73" t="s">
        <v>102</v>
      </c>
      <c r="BB54" s="73"/>
      <c r="BC54" s="73" t="s">
        <v>103</v>
      </c>
      <c r="BD54" s="73"/>
      <c r="BE54" s="73" t="s">
        <v>104</v>
      </c>
      <c r="BF54" s="73"/>
      <c r="BG54" s="73" t="s">
        <v>105</v>
      </c>
      <c r="BH54" s="73"/>
      <c r="BI54" s="73" t="s">
        <v>106</v>
      </c>
      <c r="BJ54" s="73"/>
      <c r="BK54" s="77"/>
      <c r="BL54" s="77"/>
      <c r="BM54" s="32"/>
      <c r="BN54" s="32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  <c r="LU54" s="19"/>
      <c r="LV54" s="19"/>
      <c r="LW54" s="19"/>
      <c r="LX54" s="19"/>
      <c r="LY54" s="19"/>
      <c r="LZ54" s="19"/>
      <c r="MA54" s="19"/>
      <c r="MB54" s="19"/>
      <c r="MC54" s="19"/>
      <c r="MD54" s="19"/>
      <c r="ME54" s="19"/>
      <c r="MF54" s="19"/>
      <c r="MG54" s="19"/>
      <c r="MH54" s="19"/>
      <c r="MI54" s="19"/>
      <c r="MJ54" s="19"/>
      <c r="MK54" s="19"/>
      <c r="ML54" s="19"/>
      <c r="MM54" s="19"/>
      <c r="MN54" s="19"/>
      <c r="MO54" s="19"/>
      <c r="MP54" s="19"/>
      <c r="MQ54" s="19"/>
      <c r="MR54" s="19"/>
      <c r="MS54" s="19"/>
      <c r="MT54" s="19"/>
      <c r="MU54" s="19"/>
      <c r="MV54" s="19"/>
      <c r="MW54" s="19"/>
      <c r="MX54" s="19"/>
      <c r="MY54" s="19"/>
      <c r="MZ54" s="19"/>
      <c r="NA54" s="19"/>
      <c r="NB54" s="19"/>
      <c r="NC54" s="19"/>
      <c r="ND54" s="19"/>
      <c r="NE54" s="19"/>
      <c r="NF54" s="19"/>
      <c r="NG54" s="19"/>
      <c r="NH54" s="19"/>
      <c r="NI54" s="19"/>
      <c r="NJ54" s="19"/>
      <c r="NK54" s="19"/>
      <c r="NL54" s="19"/>
      <c r="NM54" s="19"/>
      <c r="NN54" s="19"/>
      <c r="NO54" s="19"/>
      <c r="NP54" s="19"/>
      <c r="NQ54" s="19"/>
      <c r="NR54" s="19"/>
      <c r="NS54" s="19"/>
      <c r="NT54" s="19"/>
      <c r="NU54" s="19"/>
      <c r="NV54" s="19"/>
      <c r="NW54" s="19"/>
      <c r="NX54" s="19"/>
      <c r="NY54" s="19"/>
      <c r="NZ54" s="19"/>
      <c r="OA54" s="19"/>
      <c r="OB54" s="19"/>
      <c r="OC54" s="19"/>
      <c r="OD54" s="19"/>
      <c r="OE54" s="19"/>
      <c r="OF54" s="19"/>
      <c r="OG54" s="19"/>
      <c r="OH54" s="19"/>
      <c r="OI54" s="19"/>
      <c r="OJ54" s="19"/>
      <c r="OK54" s="19"/>
      <c r="OL54" s="19"/>
      <c r="OM54" s="19"/>
      <c r="ON54" s="19"/>
      <c r="OO54" s="19"/>
      <c r="OP54" s="19"/>
      <c r="OQ54" s="19"/>
      <c r="OR54" s="19"/>
      <c r="OS54" s="19"/>
      <c r="OT54" s="19"/>
      <c r="OU54" s="19"/>
      <c r="OV54" s="19"/>
      <c r="OW54" s="19"/>
      <c r="OX54" s="19"/>
      <c r="OY54" s="19"/>
      <c r="OZ54" s="19"/>
      <c r="PA54" s="19"/>
      <c r="PB54" s="19"/>
      <c r="PC54" s="19"/>
      <c r="PD54" s="19"/>
      <c r="PE54" s="19"/>
      <c r="PF54" s="19"/>
      <c r="PG54" s="19"/>
      <c r="PH54" s="19"/>
      <c r="PI54" s="19"/>
      <c r="PJ54" s="19"/>
      <c r="PK54" s="19"/>
      <c r="PL54" s="19"/>
      <c r="PM54" s="19"/>
      <c r="PN54" s="19"/>
      <c r="PO54" s="19"/>
      <c r="PP54" s="19"/>
      <c r="PQ54" s="19"/>
      <c r="PR54" s="19"/>
      <c r="PS54" s="19"/>
      <c r="PT54" s="19"/>
      <c r="PU54" s="19"/>
      <c r="PV54" s="19"/>
      <c r="PW54" s="19"/>
      <c r="PX54" s="19"/>
      <c r="PY54" s="19"/>
      <c r="PZ54" s="19"/>
      <c r="QA54" s="19"/>
      <c r="QB54" s="19"/>
      <c r="QC54" s="19"/>
      <c r="QD54" s="19"/>
      <c r="QE54" s="19"/>
      <c r="QF54" s="19"/>
      <c r="QG54" s="19"/>
      <c r="QH54" s="19"/>
      <c r="QI54" s="19"/>
      <c r="QJ54" s="19"/>
      <c r="QK54" s="19"/>
      <c r="QL54" s="19"/>
      <c r="QM54" s="19"/>
      <c r="QN54" s="19"/>
      <c r="QO54" s="19"/>
      <c r="QP54" s="19"/>
      <c r="QQ54" s="19"/>
      <c r="QR54" s="19"/>
      <c r="QS54" s="19"/>
      <c r="QT54" s="19"/>
      <c r="QU54" s="19"/>
      <c r="QV54" s="19"/>
      <c r="QW54" s="19"/>
      <c r="QX54" s="19"/>
      <c r="QY54" s="19"/>
      <c r="QZ54" s="19"/>
      <c r="RA54" s="19"/>
      <c r="RB54" s="19"/>
      <c r="RC54" s="19"/>
      <c r="RD54" s="19"/>
      <c r="RE54" s="19"/>
      <c r="RF54" s="19"/>
      <c r="RG54" s="19"/>
      <c r="RH54" s="19"/>
      <c r="RI54" s="19"/>
      <c r="RJ54" s="19"/>
      <c r="RK54" s="19"/>
      <c r="RL54" s="19"/>
      <c r="RM54" s="19"/>
      <c r="RN54" s="19"/>
      <c r="RO54" s="19"/>
      <c r="RP54" s="19"/>
      <c r="RQ54" s="19"/>
      <c r="RR54" s="19"/>
      <c r="RS54" s="19"/>
      <c r="RT54" s="19"/>
      <c r="RU54" s="19"/>
      <c r="RV54" s="19"/>
      <c r="RW54" s="19"/>
      <c r="RX54" s="19"/>
      <c r="RY54" s="19"/>
      <c r="RZ54" s="19"/>
      <c r="SA54" s="19"/>
      <c r="SB54" s="19"/>
      <c r="SC54" s="19"/>
      <c r="SD54" s="19"/>
      <c r="SE54" s="19"/>
      <c r="SF54" s="19"/>
      <c r="SG54" s="19"/>
      <c r="SH54" s="19"/>
      <c r="SI54" s="19"/>
      <c r="SJ54" s="19"/>
      <c r="SK54" s="19"/>
      <c r="SL54" s="19"/>
      <c r="SM54" s="19"/>
      <c r="SN54" s="19"/>
      <c r="SO54" s="19"/>
      <c r="SP54" s="19"/>
      <c r="SQ54" s="19"/>
      <c r="SR54" s="19"/>
      <c r="SS54" s="19"/>
      <c r="ST54" s="19"/>
      <c r="SU54" s="19"/>
      <c r="SV54" s="19"/>
      <c r="SW54" s="19"/>
      <c r="SX54" s="19"/>
      <c r="SY54" s="19"/>
      <c r="SZ54" s="19"/>
      <c r="TA54" s="19"/>
      <c r="TB54" s="19"/>
      <c r="TC54" s="19"/>
      <c r="TD54" s="19"/>
      <c r="TE54" s="19"/>
      <c r="TF54" s="19"/>
      <c r="TG54" s="19"/>
      <c r="TH54" s="19"/>
      <c r="TI54" s="19"/>
      <c r="TJ54" s="19"/>
      <c r="TK54" s="19"/>
      <c r="TL54" s="19"/>
      <c r="TM54" s="19"/>
      <c r="TN54" s="19"/>
      <c r="TO54" s="19"/>
      <c r="TP54" s="19"/>
      <c r="TQ54" s="19"/>
      <c r="TR54" s="19"/>
      <c r="TS54" s="19"/>
      <c r="TT54" s="19"/>
      <c r="TU54" s="19"/>
      <c r="TV54" s="19"/>
      <c r="TW54" s="19"/>
      <c r="TX54" s="19"/>
      <c r="TY54" s="19"/>
      <c r="TZ54" s="19"/>
      <c r="UA54" s="19"/>
      <c r="UB54" s="19"/>
      <c r="UC54" s="19"/>
      <c r="UD54" s="19"/>
      <c r="UE54" s="19"/>
      <c r="UF54" s="19"/>
      <c r="UG54" s="19"/>
      <c r="UH54" s="19"/>
      <c r="UI54" s="19"/>
      <c r="UJ54" s="19"/>
      <c r="UK54" s="19"/>
      <c r="UL54" s="19"/>
      <c r="UM54" s="19"/>
      <c r="UN54" s="19"/>
      <c r="UO54" s="19"/>
      <c r="UP54" s="19"/>
      <c r="UQ54" s="19"/>
      <c r="UR54" s="19"/>
      <c r="US54" s="19"/>
      <c r="UT54" s="19"/>
      <c r="UU54" s="19"/>
      <c r="UV54" s="19"/>
      <c r="UW54" s="19"/>
      <c r="UX54" s="19"/>
      <c r="UY54" s="19"/>
      <c r="UZ54" s="19"/>
      <c r="VA54" s="19"/>
      <c r="VB54" s="19"/>
      <c r="VC54" s="19"/>
      <c r="VD54" s="19"/>
      <c r="VE54" s="19"/>
      <c r="VF54" s="19"/>
      <c r="VG54" s="19"/>
      <c r="VH54" s="19"/>
      <c r="VI54" s="19"/>
      <c r="VJ54" s="19"/>
      <c r="VK54" s="19"/>
      <c r="VL54" s="19"/>
      <c r="VM54" s="19"/>
      <c r="VN54" s="19"/>
      <c r="VO54" s="19"/>
      <c r="VP54" s="19"/>
      <c r="VQ54" s="19"/>
      <c r="VR54" s="19"/>
      <c r="VS54" s="19"/>
      <c r="VT54" s="19"/>
      <c r="VU54" s="19"/>
      <c r="VV54" s="19"/>
      <c r="VW54" s="19"/>
      <c r="VX54" s="19"/>
      <c r="VY54" s="19"/>
      <c r="VZ54" s="19"/>
      <c r="WA54" s="19"/>
      <c r="WB54" s="19"/>
      <c r="WC54" s="19"/>
      <c r="WD54" s="19"/>
      <c r="WE54" s="19"/>
      <c r="WF54" s="19"/>
      <c r="WG54" s="19"/>
      <c r="WH54" s="19"/>
      <c r="WI54" s="19"/>
      <c r="WJ54" s="19"/>
      <c r="WK54" s="19"/>
      <c r="WL54" s="19"/>
      <c r="WM54" s="19"/>
      <c r="WN54" s="19"/>
      <c r="WO54" s="19"/>
      <c r="WP54" s="19"/>
      <c r="WQ54" s="19"/>
      <c r="WR54" s="19"/>
      <c r="WS54" s="19"/>
      <c r="WT54" s="19"/>
      <c r="WU54" s="19"/>
      <c r="WV54" s="19"/>
      <c r="WW54" s="19"/>
    </row>
    <row r="55" spans="1:621" s="28" customFormat="1" ht="20.100000000000001" customHeight="1">
      <c r="A55" s="74"/>
      <c r="B55" s="73"/>
      <c r="C55" s="7" t="s">
        <v>3</v>
      </c>
      <c r="D55" s="7" t="s">
        <v>4</v>
      </c>
      <c r="E55" s="7" t="s">
        <v>3</v>
      </c>
      <c r="F55" s="7" t="s">
        <v>4</v>
      </c>
      <c r="G55" s="7" t="s">
        <v>3</v>
      </c>
      <c r="H55" s="7" t="s">
        <v>4</v>
      </c>
      <c r="I55" s="7" t="s">
        <v>3</v>
      </c>
      <c r="J55" s="7" t="s">
        <v>4</v>
      </c>
      <c r="K55" s="7" t="s">
        <v>3</v>
      </c>
      <c r="L55" s="7" t="s">
        <v>4</v>
      </c>
      <c r="M55" s="7" t="s">
        <v>3</v>
      </c>
      <c r="N55" s="7" t="s">
        <v>4</v>
      </c>
      <c r="O55" s="7" t="s">
        <v>3</v>
      </c>
      <c r="P55" s="7" t="s">
        <v>4</v>
      </c>
      <c r="Q55" s="7" t="s">
        <v>3</v>
      </c>
      <c r="R55" s="7" t="s">
        <v>4</v>
      </c>
      <c r="S55" s="7" t="s">
        <v>3</v>
      </c>
      <c r="T55" s="7" t="s">
        <v>4</v>
      </c>
      <c r="U55" s="36"/>
      <c r="V55" s="74"/>
      <c r="W55" s="73"/>
      <c r="X55" s="7" t="s">
        <v>3</v>
      </c>
      <c r="Y55" s="7" t="s">
        <v>4</v>
      </c>
      <c r="Z55" s="7" t="s">
        <v>3</v>
      </c>
      <c r="AA55" s="7" t="s">
        <v>4</v>
      </c>
      <c r="AB55" s="7" t="s">
        <v>3</v>
      </c>
      <c r="AC55" s="7" t="s">
        <v>4</v>
      </c>
      <c r="AD55" s="7" t="s">
        <v>3</v>
      </c>
      <c r="AE55" s="7" t="s">
        <v>4</v>
      </c>
      <c r="AF55" s="7" t="s">
        <v>3</v>
      </c>
      <c r="AG55" s="7" t="s">
        <v>4</v>
      </c>
      <c r="AH55" s="7" t="s">
        <v>3</v>
      </c>
      <c r="AI55" s="7" t="s">
        <v>4</v>
      </c>
      <c r="AJ55" s="7" t="s">
        <v>3</v>
      </c>
      <c r="AK55" s="7" t="s">
        <v>4</v>
      </c>
      <c r="AL55" s="7" t="s">
        <v>3</v>
      </c>
      <c r="AM55" s="7" t="s">
        <v>4</v>
      </c>
      <c r="AN55" s="7" t="s">
        <v>3</v>
      </c>
      <c r="AO55" s="7" t="s">
        <v>4</v>
      </c>
      <c r="AP55" s="36"/>
      <c r="AQ55" s="74"/>
      <c r="AR55" s="73"/>
      <c r="AS55" s="7" t="s">
        <v>3</v>
      </c>
      <c r="AT55" s="7" t="s">
        <v>4</v>
      </c>
      <c r="AU55" s="7" t="s">
        <v>3</v>
      </c>
      <c r="AV55" s="7" t="s">
        <v>4</v>
      </c>
      <c r="AW55" s="7" t="s">
        <v>3</v>
      </c>
      <c r="AX55" s="7" t="s">
        <v>4</v>
      </c>
      <c r="AY55" s="7" t="s">
        <v>3</v>
      </c>
      <c r="AZ55" s="7" t="s">
        <v>4</v>
      </c>
      <c r="BA55" s="7" t="s">
        <v>3</v>
      </c>
      <c r="BB55" s="7" t="s">
        <v>4</v>
      </c>
      <c r="BC55" s="7" t="s">
        <v>3</v>
      </c>
      <c r="BD55" s="7" t="s">
        <v>4</v>
      </c>
      <c r="BE55" s="7" t="s">
        <v>3</v>
      </c>
      <c r="BF55" s="7" t="s">
        <v>4</v>
      </c>
      <c r="BG55" s="7" t="s">
        <v>3</v>
      </c>
      <c r="BH55" s="7" t="s">
        <v>4</v>
      </c>
      <c r="BI55" s="7" t="s">
        <v>3</v>
      </c>
      <c r="BJ55" s="7" t="s">
        <v>4</v>
      </c>
      <c r="BK55" s="26"/>
      <c r="BL55" s="32"/>
      <c r="BM55" s="32"/>
      <c r="BN55" s="32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  <c r="LU55" s="19"/>
      <c r="LV55" s="19"/>
      <c r="LW55" s="19"/>
      <c r="LX55" s="19"/>
      <c r="LY55" s="19"/>
      <c r="LZ55" s="19"/>
      <c r="MA55" s="19"/>
      <c r="MB55" s="19"/>
      <c r="MC55" s="19"/>
      <c r="MD55" s="19"/>
      <c r="ME55" s="19"/>
      <c r="MF55" s="19"/>
      <c r="MG55" s="19"/>
      <c r="MH55" s="19"/>
      <c r="MI55" s="19"/>
      <c r="MJ55" s="19"/>
      <c r="MK55" s="19"/>
      <c r="ML55" s="19"/>
      <c r="MM55" s="19"/>
      <c r="MN55" s="19"/>
      <c r="MO55" s="19"/>
      <c r="MP55" s="19"/>
      <c r="MQ55" s="19"/>
      <c r="MR55" s="19"/>
      <c r="MS55" s="19"/>
      <c r="MT55" s="19"/>
      <c r="MU55" s="19"/>
      <c r="MV55" s="19"/>
      <c r="MW55" s="19"/>
      <c r="MX55" s="19"/>
      <c r="MY55" s="19"/>
      <c r="MZ55" s="19"/>
      <c r="NA55" s="19"/>
      <c r="NB55" s="19"/>
      <c r="NC55" s="19"/>
      <c r="ND55" s="19"/>
      <c r="NE55" s="19"/>
      <c r="NF55" s="19"/>
      <c r="NG55" s="19"/>
      <c r="NH55" s="19"/>
      <c r="NI55" s="19"/>
      <c r="NJ55" s="19"/>
      <c r="NK55" s="19"/>
      <c r="NL55" s="19"/>
      <c r="NM55" s="19"/>
      <c r="NN55" s="19"/>
      <c r="NO55" s="19"/>
      <c r="NP55" s="19"/>
      <c r="NQ55" s="19"/>
      <c r="NR55" s="19"/>
      <c r="NS55" s="19"/>
      <c r="NT55" s="19"/>
      <c r="NU55" s="19"/>
      <c r="NV55" s="19"/>
      <c r="NW55" s="19"/>
      <c r="NX55" s="19"/>
      <c r="NY55" s="19"/>
      <c r="NZ55" s="19"/>
      <c r="OA55" s="19"/>
      <c r="OB55" s="19"/>
      <c r="OC55" s="19"/>
      <c r="OD55" s="19"/>
      <c r="OE55" s="19"/>
      <c r="OF55" s="19"/>
      <c r="OG55" s="19"/>
      <c r="OH55" s="19"/>
      <c r="OI55" s="19"/>
      <c r="OJ55" s="19"/>
      <c r="OK55" s="19"/>
      <c r="OL55" s="19"/>
      <c r="OM55" s="19"/>
      <c r="ON55" s="19"/>
      <c r="OO55" s="19"/>
      <c r="OP55" s="19"/>
      <c r="OQ55" s="19"/>
      <c r="OR55" s="19"/>
      <c r="OS55" s="19"/>
      <c r="OT55" s="19"/>
      <c r="OU55" s="19"/>
      <c r="OV55" s="19"/>
      <c r="OW55" s="19"/>
      <c r="OX55" s="19"/>
      <c r="OY55" s="19"/>
      <c r="OZ55" s="19"/>
      <c r="PA55" s="19"/>
      <c r="PB55" s="19"/>
      <c r="PC55" s="19"/>
      <c r="PD55" s="19"/>
      <c r="PE55" s="19"/>
      <c r="PF55" s="19"/>
      <c r="PG55" s="19"/>
      <c r="PH55" s="19"/>
      <c r="PI55" s="19"/>
      <c r="PJ55" s="19"/>
      <c r="PK55" s="19"/>
      <c r="PL55" s="19"/>
      <c r="PM55" s="19"/>
      <c r="PN55" s="19"/>
      <c r="PO55" s="19"/>
      <c r="PP55" s="19"/>
      <c r="PQ55" s="19"/>
      <c r="PR55" s="19"/>
      <c r="PS55" s="19"/>
      <c r="PT55" s="19"/>
      <c r="PU55" s="19"/>
      <c r="PV55" s="19"/>
      <c r="PW55" s="19"/>
      <c r="PX55" s="19"/>
      <c r="PY55" s="19"/>
      <c r="PZ55" s="19"/>
      <c r="QA55" s="19"/>
      <c r="QB55" s="19"/>
      <c r="QC55" s="19"/>
      <c r="QD55" s="19"/>
      <c r="QE55" s="19"/>
      <c r="QF55" s="19"/>
      <c r="QG55" s="19"/>
      <c r="QH55" s="19"/>
      <c r="QI55" s="19"/>
      <c r="QJ55" s="19"/>
      <c r="QK55" s="19"/>
      <c r="QL55" s="19"/>
      <c r="QM55" s="19"/>
      <c r="QN55" s="19"/>
      <c r="QO55" s="19"/>
      <c r="QP55" s="19"/>
      <c r="QQ55" s="19"/>
      <c r="QR55" s="19"/>
      <c r="QS55" s="19"/>
      <c r="QT55" s="19"/>
      <c r="QU55" s="19"/>
      <c r="QV55" s="19"/>
      <c r="QW55" s="19"/>
      <c r="QX55" s="19"/>
      <c r="QY55" s="19"/>
      <c r="QZ55" s="19"/>
      <c r="RA55" s="19"/>
      <c r="RB55" s="19"/>
      <c r="RC55" s="19"/>
      <c r="RD55" s="19"/>
      <c r="RE55" s="19"/>
      <c r="RF55" s="19"/>
      <c r="RG55" s="19"/>
      <c r="RH55" s="19"/>
      <c r="RI55" s="19"/>
      <c r="RJ55" s="19"/>
      <c r="RK55" s="19"/>
      <c r="RL55" s="19"/>
      <c r="RM55" s="19"/>
      <c r="RN55" s="19"/>
      <c r="RO55" s="19"/>
      <c r="RP55" s="19"/>
      <c r="RQ55" s="19"/>
      <c r="RR55" s="19"/>
      <c r="RS55" s="19"/>
      <c r="RT55" s="19"/>
      <c r="RU55" s="19"/>
      <c r="RV55" s="19"/>
      <c r="RW55" s="19"/>
      <c r="RX55" s="19"/>
      <c r="RY55" s="19"/>
      <c r="RZ55" s="19"/>
      <c r="SA55" s="19"/>
      <c r="SB55" s="19"/>
      <c r="SC55" s="19"/>
      <c r="SD55" s="19"/>
      <c r="SE55" s="19"/>
      <c r="SF55" s="19"/>
      <c r="SG55" s="19"/>
      <c r="SH55" s="19"/>
      <c r="SI55" s="19"/>
      <c r="SJ55" s="19"/>
      <c r="SK55" s="19"/>
      <c r="SL55" s="19"/>
      <c r="SM55" s="19"/>
      <c r="SN55" s="19"/>
      <c r="SO55" s="19"/>
      <c r="SP55" s="19"/>
      <c r="SQ55" s="19"/>
      <c r="SR55" s="19"/>
      <c r="SS55" s="19"/>
      <c r="ST55" s="19"/>
      <c r="SU55" s="19"/>
      <c r="SV55" s="19"/>
      <c r="SW55" s="19"/>
      <c r="SX55" s="19"/>
      <c r="SY55" s="19"/>
      <c r="SZ55" s="19"/>
      <c r="TA55" s="19"/>
      <c r="TB55" s="19"/>
      <c r="TC55" s="19"/>
      <c r="TD55" s="19"/>
      <c r="TE55" s="19"/>
      <c r="TF55" s="19"/>
      <c r="TG55" s="19"/>
      <c r="TH55" s="19"/>
      <c r="TI55" s="19"/>
      <c r="TJ55" s="19"/>
      <c r="TK55" s="19"/>
      <c r="TL55" s="19"/>
      <c r="TM55" s="19"/>
      <c r="TN55" s="19"/>
      <c r="TO55" s="19"/>
      <c r="TP55" s="19"/>
      <c r="TQ55" s="19"/>
      <c r="TR55" s="19"/>
      <c r="TS55" s="19"/>
      <c r="TT55" s="19"/>
      <c r="TU55" s="19"/>
      <c r="TV55" s="19"/>
      <c r="TW55" s="19"/>
      <c r="TX55" s="19"/>
      <c r="TY55" s="19"/>
      <c r="TZ55" s="19"/>
      <c r="UA55" s="19"/>
      <c r="UB55" s="19"/>
      <c r="UC55" s="19"/>
      <c r="UD55" s="19"/>
      <c r="UE55" s="19"/>
      <c r="UF55" s="19"/>
      <c r="UG55" s="19"/>
      <c r="UH55" s="19"/>
      <c r="UI55" s="19"/>
      <c r="UJ55" s="19"/>
      <c r="UK55" s="19"/>
      <c r="UL55" s="19"/>
      <c r="UM55" s="19"/>
      <c r="UN55" s="19"/>
      <c r="UO55" s="19"/>
      <c r="UP55" s="19"/>
      <c r="UQ55" s="19"/>
      <c r="UR55" s="19"/>
      <c r="US55" s="19"/>
      <c r="UT55" s="19"/>
      <c r="UU55" s="19"/>
      <c r="UV55" s="19"/>
      <c r="UW55" s="19"/>
      <c r="UX55" s="19"/>
      <c r="UY55" s="19"/>
      <c r="UZ55" s="19"/>
      <c r="VA55" s="19"/>
      <c r="VB55" s="19"/>
      <c r="VC55" s="19"/>
      <c r="VD55" s="19"/>
      <c r="VE55" s="19"/>
      <c r="VF55" s="19"/>
      <c r="VG55" s="19"/>
      <c r="VH55" s="19"/>
      <c r="VI55" s="19"/>
      <c r="VJ55" s="19"/>
      <c r="VK55" s="19"/>
      <c r="VL55" s="19"/>
      <c r="VM55" s="19"/>
      <c r="VN55" s="19"/>
      <c r="VO55" s="19"/>
      <c r="VP55" s="19"/>
      <c r="VQ55" s="19"/>
      <c r="VR55" s="19"/>
      <c r="VS55" s="19"/>
      <c r="VT55" s="19"/>
      <c r="VU55" s="19"/>
      <c r="VV55" s="19"/>
      <c r="VW55" s="19"/>
      <c r="VX55" s="19"/>
      <c r="VY55" s="19"/>
      <c r="VZ55" s="19"/>
      <c r="WA55" s="19"/>
      <c r="WB55" s="19"/>
      <c r="WC55" s="19"/>
      <c r="WD55" s="19"/>
      <c r="WE55" s="19"/>
      <c r="WF55" s="19"/>
      <c r="WG55" s="19"/>
      <c r="WH55" s="19"/>
      <c r="WI55" s="19"/>
      <c r="WJ55" s="19"/>
      <c r="WK55" s="19"/>
      <c r="WL55" s="19"/>
      <c r="WM55" s="19"/>
      <c r="WN55" s="19"/>
      <c r="WO55" s="19"/>
      <c r="WP55" s="19"/>
      <c r="WQ55" s="19"/>
      <c r="WR55" s="19"/>
      <c r="WS55" s="19"/>
      <c r="WT55" s="19"/>
      <c r="WU55" s="19"/>
      <c r="WV55" s="19"/>
      <c r="WW55" s="19"/>
    </row>
    <row r="56" spans="1:621" s="30" customFormat="1">
      <c r="A56" s="8">
        <v>1</v>
      </c>
      <c r="B56" s="8">
        <v>2</v>
      </c>
      <c r="C56" s="8">
        <v>39</v>
      </c>
      <c r="D56" s="37">
        <v>40</v>
      </c>
      <c r="E56" s="37">
        <v>41</v>
      </c>
      <c r="F56" s="37">
        <v>42</v>
      </c>
      <c r="G56" s="37">
        <v>43</v>
      </c>
      <c r="H56" s="37">
        <v>44</v>
      </c>
      <c r="I56" s="37">
        <v>45</v>
      </c>
      <c r="J56" s="8">
        <v>46</v>
      </c>
      <c r="K56" s="8">
        <v>47</v>
      </c>
      <c r="L56" s="38">
        <v>48</v>
      </c>
      <c r="M56" s="38">
        <v>49</v>
      </c>
      <c r="N56" s="8">
        <v>50</v>
      </c>
      <c r="O56" s="8">
        <v>51</v>
      </c>
      <c r="P56" s="8">
        <v>52</v>
      </c>
      <c r="Q56" s="8">
        <v>53</v>
      </c>
      <c r="R56" s="8">
        <v>54</v>
      </c>
      <c r="S56" s="8">
        <v>55</v>
      </c>
      <c r="T56" s="8">
        <v>56</v>
      </c>
      <c r="U56" s="36"/>
      <c r="V56" s="8">
        <v>1</v>
      </c>
      <c r="W56" s="8">
        <v>2</v>
      </c>
      <c r="X56" s="8">
        <v>111</v>
      </c>
      <c r="Y56" s="37">
        <v>112</v>
      </c>
      <c r="Z56" s="37">
        <v>113</v>
      </c>
      <c r="AA56" s="37">
        <v>114</v>
      </c>
      <c r="AB56" s="37">
        <v>115</v>
      </c>
      <c r="AC56" s="37">
        <v>116</v>
      </c>
      <c r="AD56" s="37">
        <v>117</v>
      </c>
      <c r="AE56" s="8">
        <v>118</v>
      </c>
      <c r="AF56" s="8">
        <v>119</v>
      </c>
      <c r="AG56" s="38">
        <v>120</v>
      </c>
      <c r="AH56" s="38">
        <v>121</v>
      </c>
      <c r="AI56" s="8">
        <v>122</v>
      </c>
      <c r="AJ56" s="8">
        <v>123</v>
      </c>
      <c r="AK56" s="8">
        <v>124</v>
      </c>
      <c r="AL56" s="8">
        <v>125</v>
      </c>
      <c r="AM56" s="8">
        <v>126</v>
      </c>
      <c r="AN56" s="8">
        <v>127</v>
      </c>
      <c r="AO56" s="8">
        <v>128</v>
      </c>
      <c r="AP56" s="36"/>
      <c r="AQ56" s="8">
        <v>1</v>
      </c>
      <c r="AR56" s="8">
        <v>2</v>
      </c>
      <c r="AS56" s="8">
        <v>147</v>
      </c>
      <c r="AT56" s="37">
        <v>148</v>
      </c>
      <c r="AU56" s="37">
        <v>149</v>
      </c>
      <c r="AV56" s="37">
        <v>150</v>
      </c>
      <c r="AW56" s="37">
        <v>151</v>
      </c>
      <c r="AX56" s="37">
        <v>152</v>
      </c>
      <c r="AY56" s="8">
        <v>155</v>
      </c>
      <c r="AZ56" s="38">
        <v>156</v>
      </c>
      <c r="BA56" s="38">
        <v>157</v>
      </c>
      <c r="BB56" s="8">
        <v>158</v>
      </c>
      <c r="BC56" s="8">
        <v>159</v>
      </c>
      <c r="BD56" s="8">
        <v>160</v>
      </c>
      <c r="BE56" s="8">
        <v>161</v>
      </c>
      <c r="BF56" s="8">
        <v>162</v>
      </c>
      <c r="BG56" s="8">
        <v>163</v>
      </c>
      <c r="BH56" s="8">
        <v>164</v>
      </c>
      <c r="BI56" s="8">
        <v>163</v>
      </c>
      <c r="BJ56" s="8">
        <v>164</v>
      </c>
      <c r="BK56" s="26"/>
      <c r="BL56" s="32"/>
      <c r="BM56" s="32"/>
      <c r="BN56" s="32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</row>
    <row r="57" spans="1:621" s="31" customFormat="1" ht="30" customHeight="1">
      <c r="A57" s="9">
        <v>1</v>
      </c>
      <c r="B57" s="10" t="s">
        <v>5</v>
      </c>
      <c r="C57" s="9">
        <v>980</v>
      </c>
      <c r="D57" s="23">
        <v>12</v>
      </c>
      <c r="E57" s="23">
        <v>14</v>
      </c>
      <c r="F57" s="23">
        <v>1</v>
      </c>
      <c r="G57" s="23">
        <v>5</v>
      </c>
      <c r="H57" s="23">
        <v>0</v>
      </c>
      <c r="I57" s="23">
        <v>1</v>
      </c>
      <c r="J57" s="23">
        <v>0</v>
      </c>
      <c r="K57" s="23">
        <v>0</v>
      </c>
      <c r="L57" s="23">
        <v>4</v>
      </c>
      <c r="M57" s="23">
        <v>4</v>
      </c>
      <c r="N57" s="27"/>
      <c r="O57" s="27">
        <f t="shared" ref="O57:P57" si="12">M58</f>
        <v>0</v>
      </c>
      <c r="P57" s="23">
        <f t="shared" si="12"/>
        <v>0</v>
      </c>
      <c r="Q57" s="23">
        <v>93</v>
      </c>
      <c r="R57" s="23">
        <v>0</v>
      </c>
      <c r="S57" s="23">
        <v>43</v>
      </c>
      <c r="T57" s="23">
        <v>0</v>
      </c>
      <c r="U57" s="39">
        <v>0</v>
      </c>
      <c r="V57" s="9">
        <v>1</v>
      </c>
      <c r="W57" s="10" t="s">
        <v>5</v>
      </c>
      <c r="X57" s="9">
        <v>0</v>
      </c>
      <c r="Y57" s="9">
        <v>0</v>
      </c>
      <c r="Z57" s="9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1</v>
      </c>
      <c r="AG57" s="27">
        <v>0</v>
      </c>
      <c r="AH57" s="27">
        <v>0</v>
      </c>
      <c r="AI57" s="23">
        <v>1</v>
      </c>
      <c r="AJ57" s="23">
        <v>1</v>
      </c>
      <c r="AK57" s="23">
        <v>0</v>
      </c>
      <c r="AL57" s="23">
        <v>0</v>
      </c>
      <c r="AM57" s="23">
        <v>0</v>
      </c>
      <c r="AN57" s="23">
        <v>3</v>
      </c>
      <c r="AO57" s="23">
        <v>0</v>
      </c>
      <c r="AP57" s="39">
        <f>SUM(X57:AO57)</f>
        <v>6</v>
      </c>
      <c r="AQ57" s="9">
        <v>1</v>
      </c>
      <c r="AR57" s="10" t="s">
        <v>5</v>
      </c>
      <c r="AS57" s="9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9">
        <v>0</v>
      </c>
      <c r="AZ57" s="27">
        <v>0</v>
      </c>
      <c r="BA57" s="27">
        <v>0</v>
      </c>
      <c r="BB57" s="9">
        <v>2</v>
      </c>
      <c r="BC57" s="9">
        <v>0</v>
      </c>
      <c r="BD57" s="9">
        <v>0</v>
      </c>
      <c r="BE57" s="9">
        <v>0</v>
      </c>
      <c r="BF57" s="23">
        <v>1</v>
      </c>
      <c r="BG57" s="23">
        <v>0</v>
      </c>
      <c r="BH57" s="23">
        <v>0</v>
      </c>
      <c r="BI57" s="23">
        <v>0</v>
      </c>
      <c r="BJ57" s="23">
        <v>1</v>
      </c>
      <c r="BK57" s="26"/>
      <c r="BL57" s="32"/>
      <c r="BM57" s="32"/>
      <c r="BN57" s="32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</row>
    <row r="58" spans="1:621" s="31" customFormat="1" ht="30" customHeight="1">
      <c r="A58" s="9">
        <v>2</v>
      </c>
      <c r="B58" s="10" t="s">
        <v>6</v>
      </c>
      <c r="C58" s="9">
        <v>1606</v>
      </c>
      <c r="D58" s="23">
        <v>13</v>
      </c>
      <c r="E58" s="23">
        <v>5</v>
      </c>
      <c r="F58" s="23">
        <v>3</v>
      </c>
      <c r="G58" s="23">
        <v>13</v>
      </c>
      <c r="H58" s="23">
        <v>0</v>
      </c>
      <c r="I58" s="23">
        <v>1</v>
      </c>
      <c r="J58" s="23">
        <v>0</v>
      </c>
      <c r="K58" s="23">
        <v>0</v>
      </c>
      <c r="L58" s="27">
        <v>5</v>
      </c>
      <c r="M58" s="27">
        <v>0</v>
      </c>
      <c r="N58" s="23">
        <v>0</v>
      </c>
      <c r="O58" s="23">
        <v>2</v>
      </c>
      <c r="P58" s="23">
        <v>0</v>
      </c>
      <c r="Q58" s="23">
        <v>82</v>
      </c>
      <c r="R58" s="23">
        <v>0</v>
      </c>
      <c r="S58" s="23">
        <v>46</v>
      </c>
      <c r="T58" s="23">
        <v>0</v>
      </c>
      <c r="U58" s="39">
        <v>0</v>
      </c>
      <c r="V58" s="9">
        <v>2</v>
      </c>
      <c r="W58" s="10" t="s">
        <v>6</v>
      </c>
      <c r="X58" s="9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7">
        <v>0</v>
      </c>
      <c r="AH58" s="27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1</v>
      </c>
      <c r="AO58" s="23">
        <v>0</v>
      </c>
      <c r="AP58" s="39">
        <f t="shared" ref="AP58:AP67" si="13">SUM(X58:AO58)</f>
        <v>1</v>
      </c>
      <c r="AQ58" s="9">
        <v>2</v>
      </c>
      <c r="AR58" s="10" t="s">
        <v>6</v>
      </c>
      <c r="AS58" s="9">
        <v>0</v>
      </c>
      <c r="AT58" s="23">
        <v>0</v>
      </c>
      <c r="AU58" s="23">
        <v>1</v>
      </c>
      <c r="AV58" s="23">
        <v>1</v>
      </c>
      <c r="AW58" s="23">
        <v>0</v>
      </c>
      <c r="AX58" s="23">
        <v>0</v>
      </c>
      <c r="AY58" s="9">
        <v>0</v>
      </c>
      <c r="AZ58" s="27">
        <v>0</v>
      </c>
      <c r="BA58" s="27">
        <v>1</v>
      </c>
      <c r="BB58" s="9">
        <v>0</v>
      </c>
      <c r="BC58" s="9">
        <v>0</v>
      </c>
      <c r="BD58" s="9">
        <v>0</v>
      </c>
      <c r="BE58" s="9">
        <v>1</v>
      </c>
      <c r="BF58" s="23">
        <v>0</v>
      </c>
      <c r="BG58" s="23">
        <v>1</v>
      </c>
      <c r="BH58" s="23">
        <v>0</v>
      </c>
      <c r="BI58" s="23">
        <v>0</v>
      </c>
      <c r="BJ58" s="23">
        <v>0</v>
      </c>
      <c r="BK58" s="26"/>
      <c r="BL58" s="32"/>
      <c r="BM58" s="32"/>
      <c r="BN58" s="32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</row>
    <row r="59" spans="1:621" s="31" customFormat="1" ht="30" customHeight="1">
      <c r="A59" s="9">
        <v>3</v>
      </c>
      <c r="B59" s="10" t="s">
        <v>7</v>
      </c>
      <c r="C59" s="9">
        <v>660</v>
      </c>
      <c r="D59" s="23">
        <v>8</v>
      </c>
      <c r="E59" s="23">
        <v>22</v>
      </c>
      <c r="F59" s="23">
        <v>1</v>
      </c>
      <c r="G59" s="23">
        <v>2</v>
      </c>
      <c r="H59" s="23">
        <v>0</v>
      </c>
      <c r="I59" s="23">
        <v>0</v>
      </c>
      <c r="J59" s="23">
        <v>0</v>
      </c>
      <c r="K59" s="23">
        <v>0</v>
      </c>
      <c r="L59" s="27">
        <v>2</v>
      </c>
      <c r="M59" s="27">
        <v>2</v>
      </c>
      <c r="N59" s="23">
        <v>0</v>
      </c>
      <c r="O59" s="23">
        <f t="shared" ref="O59:P59" si="14">M62</f>
        <v>0</v>
      </c>
      <c r="P59" s="23">
        <f t="shared" si="14"/>
        <v>0</v>
      </c>
      <c r="Q59" s="23">
        <v>38</v>
      </c>
      <c r="R59" s="23">
        <v>0</v>
      </c>
      <c r="S59" s="23">
        <v>20</v>
      </c>
      <c r="T59" s="23">
        <v>0</v>
      </c>
      <c r="U59" s="39">
        <v>0</v>
      </c>
      <c r="V59" s="9">
        <v>3</v>
      </c>
      <c r="W59" s="10" t="s">
        <v>7</v>
      </c>
      <c r="X59" s="9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7">
        <v>0</v>
      </c>
      <c r="AH59" s="27">
        <v>0</v>
      </c>
      <c r="AI59" s="23">
        <v>0</v>
      </c>
      <c r="AJ59" s="23">
        <v>0</v>
      </c>
      <c r="AK59" s="23">
        <v>0</v>
      </c>
      <c r="AL59" s="23">
        <v>3</v>
      </c>
      <c r="AM59" s="23">
        <v>0</v>
      </c>
      <c r="AN59" s="23">
        <v>1</v>
      </c>
      <c r="AO59" s="23">
        <v>1</v>
      </c>
      <c r="AP59" s="39">
        <f t="shared" si="13"/>
        <v>5</v>
      </c>
      <c r="AQ59" s="9">
        <v>3</v>
      </c>
      <c r="AR59" s="10" t="s">
        <v>7</v>
      </c>
      <c r="AS59" s="9">
        <v>0</v>
      </c>
      <c r="AT59" s="23">
        <v>0</v>
      </c>
      <c r="AU59" s="23">
        <v>1</v>
      </c>
      <c r="AV59" s="23">
        <v>0</v>
      </c>
      <c r="AW59" s="23">
        <v>0</v>
      </c>
      <c r="AX59" s="23">
        <v>0</v>
      </c>
      <c r="AY59" s="9">
        <v>0</v>
      </c>
      <c r="AZ59" s="27">
        <v>1</v>
      </c>
      <c r="BA59" s="27">
        <v>1</v>
      </c>
      <c r="BB59" s="9">
        <v>0</v>
      </c>
      <c r="BC59" s="9">
        <v>0</v>
      </c>
      <c r="BD59" s="9">
        <v>0</v>
      </c>
      <c r="BE59" s="9">
        <v>0</v>
      </c>
      <c r="BF59" s="23">
        <v>0</v>
      </c>
      <c r="BG59" s="23">
        <v>0</v>
      </c>
      <c r="BH59" s="23">
        <v>0</v>
      </c>
      <c r="BI59" s="23">
        <v>3</v>
      </c>
      <c r="BJ59" s="23">
        <v>3</v>
      </c>
      <c r="BK59" s="26"/>
      <c r="BL59" s="32"/>
      <c r="BM59" s="32"/>
      <c r="BN59" s="32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</row>
    <row r="60" spans="1:621" s="31" customFormat="1" ht="30" customHeight="1">
      <c r="A60" s="9">
        <v>4</v>
      </c>
      <c r="B60" s="10" t="s">
        <v>15</v>
      </c>
      <c r="C60" s="9">
        <v>1044</v>
      </c>
      <c r="D60" s="23">
        <v>25</v>
      </c>
      <c r="E60" s="23">
        <v>30</v>
      </c>
      <c r="F60" s="23">
        <v>3</v>
      </c>
      <c r="G60" s="23">
        <v>20</v>
      </c>
      <c r="H60" s="23">
        <v>0</v>
      </c>
      <c r="I60" s="23">
        <v>1</v>
      </c>
      <c r="J60" s="23">
        <v>0</v>
      </c>
      <c r="K60" s="23">
        <v>0</v>
      </c>
      <c r="L60" s="27">
        <v>2</v>
      </c>
      <c r="M60" s="27">
        <v>1</v>
      </c>
      <c r="N60" s="23">
        <v>0</v>
      </c>
      <c r="O60" s="23">
        <v>2</v>
      </c>
      <c r="P60" s="23">
        <v>0</v>
      </c>
      <c r="Q60" s="23">
        <v>70</v>
      </c>
      <c r="R60" s="23">
        <v>0</v>
      </c>
      <c r="S60" s="23">
        <v>31</v>
      </c>
      <c r="T60" s="23">
        <v>0</v>
      </c>
      <c r="U60" s="39">
        <v>0</v>
      </c>
      <c r="V60" s="9">
        <v>4</v>
      </c>
      <c r="W60" s="10" t="s">
        <v>15</v>
      </c>
      <c r="X60" s="9">
        <v>0</v>
      </c>
      <c r="Y60" s="23">
        <v>0</v>
      </c>
      <c r="Z60" s="23">
        <v>0</v>
      </c>
      <c r="AA60" s="9">
        <v>0</v>
      </c>
      <c r="AB60" s="9">
        <v>0</v>
      </c>
      <c r="AC60" s="23">
        <v>0</v>
      </c>
      <c r="AD60" s="23">
        <v>0</v>
      </c>
      <c r="AE60" s="23">
        <v>0</v>
      </c>
      <c r="AF60" s="23">
        <v>0</v>
      </c>
      <c r="AG60" s="27">
        <v>0</v>
      </c>
      <c r="AH60" s="27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39">
        <f t="shared" si="13"/>
        <v>0</v>
      </c>
      <c r="AQ60" s="9">
        <v>4</v>
      </c>
      <c r="AR60" s="10" t="s">
        <v>15</v>
      </c>
      <c r="AS60" s="9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9">
        <v>0</v>
      </c>
      <c r="AZ60" s="27">
        <v>0</v>
      </c>
      <c r="BA60" s="27">
        <v>1</v>
      </c>
      <c r="BB60" s="9">
        <v>0</v>
      </c>
      <c r="BC60" s="9">
        <v>0</v>
      </c>
      <c r="BD60" s="9">
        <v>0</v>
      </c>
      <c r="BE60" s="9">
        <v>0</v>
      </c>
      <c r="BF60" s="23">
        <v>0</v>
      </c>
      <c r="BG60" s="23">
        <v>0</v>
      </c>
      <c r="BH60" s="23">
        <v>0</v>
      </c>
      <c r="BI60" s="23">
        <v>2</v>
      </c>
      <c r="BJ60" s="23">
        <v>2</v>
      </c>
      <c r="BK60" s="26"/>
      <c r="BL60" s="32"/>
      <c r="BM60" s="32"/>
      <c r="BN60" s="32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</row>
    <row r="61" spans="1:621" s="31" customFormat="1" ht="30" customHeight="1">
      <c r="A61" s="9">
        <v>5</v>
      </c>
      <c r="B61" s="10" t="s">
        <v>50</v>
      </c>
      <c r="C61" s="9">
        <v>1109</v>
      </c>
      <c r="D61" s="23">
        <v>15</v>
      </c>
      <c r="E61" s="23">
        <v>5</v>
      </c>
      <c r="F61" s="23">
        <v>3</v>
      </c>
      <c r="G61" s="23">
        <v>62</v>
      </c>
      <c r="H61" s="23">
        <v>4</v>
      </c>
      <c r="I61" s="23">
        <v>0</v>
      </c>
      <c r="J61" s="23">
        <v>1</v>
      </c>
      <c r="K61" s="23">
        <v>0</v>
      </c>
      <c r="L61" s="23">
        <v>12</v>
      </c>
      <c r="M61" s="23">
        <v>5</v>
      </c>
      <c r="N61" s="23">
        <v>0</v>
      </c>
      <c r="O61" s="23">
        <v>1</v>
      </c>
      <c r="P61" s="23">
        <v>0</v>
      </c>
      <c r="Q61" s="23">
        <v>39</v>
      </c>
      <c r="R61" s="23">
        <v>0</v>
      </c>
      <c r="S61" s="23">
        <v>21</v>
      </c>
      <c r="T61" s="23">
        <v>0</v>
      </c>
      <c r="U61" s="39">
        <v>0</v>
      </c>
      <c r="V61" s="9">
        <v>5</v>
      </c>
      <c r="W61" s="10" t="s">
        <v>50</v>
      </c>
      <c r="X61" s="9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1</v>
      </c>
      <c r="AM61" s="23">
        <v>1</v>
      </c>
      <c r="AN61" s="23">
        <v>0</v>
      </c>
      <c r="AO61" s="23">
        <v>1</v>
      </c>
      <c r="AP61" s="39">
        <f t="shared" si="13"/>
        <v>3</v>
      </c>
      <c r="AQ61" s="9">
        <v>5</v>
      </c>
      <c r="AR61" s="10" t="s">
        <v>50</v>
      </c>
      <c r="AS61" s="9">
        <v>0</v>
      </c>
      <c r="AT61" s="23">
        <v>0</v>
      </c>
      <c r="AU61" s="23">
        <v>0</v>
      </c>
      <c r="AV61" s="9">
        <v>0</v>
      </c>
      <c r="AW61" s="9">
        <v>0</v>
      </c>
      <c r="AX61" s="23">
        <v>0</v>
      </c>
      <c r="AY61" s="23">
        <v>0</v>
      </c>
      <c r="AZ61" s="23">
        <v>0</v>
      </c>
      <c r="BA61" s="23">
        <v>0</v>
      </c>
      <c r="BB61" s="9">
        <v>0</v>
      </c>
      <c r="BC61" s="9">
        <v>0</v>
      </c>
      <c r="BD61" s="9">
        <v>0</v>
      </c>
      <c r="BE61" s="9">
        <v>0</v>
      </c>
      <c r="BF61" s="23">
        <v>0</v>
      </c>
      <c r="BG61" s="23">
        <v>0</v>
      </c>
      <c r="BH61" s="23">
        <v>0</v>
      </c>
      <c r="BI61" s="23">
        <v>3</v>
      </c>
      <c r="BJ61" s="23">
        <v>0</v>
      </c>
      <c r="BK61" s="26"/>
      <c r="BL61" s="32"/>
      <c r="BM61" s="32"/>
      <c r="BN61" s="32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</row>
    <row r="62" spans="1:621" s="31" customFormat="1" ht="30" customHeight="1">
      <c r="A62" s="9">
        <v>6</v>
      </c>
      <c r="B62" s="10" t="s">
        <v>8</v>
      </c>
      <c r="C62" s="9">
        <v>713</v>
      </c>
      <c r="D62" s="23">
        <v>9</v>
      </c>
      <c r="E62" s="23">
        <v>18</v>
      </c>
      <c r="F62" s="23">
        <v>1</v>
      </c>
      <c r="G62" s="23">
        <v>22</v>
      </c>
      <c r="H62" s="23">
        <v>0</v>
      </c>
      <c r="I62" s="23">
        <v>0</v>
      </c>
      <c r="J62" s="23">
        <v>0</v>
      </c>
      <c r="K62" s="23">
        <v>0</v>
      </c>
      <c r="L62" s="23">
        <v>2</v>
      </c>
      <c r="M62" s="23">
        <v>0</v>
      </c>
      <c r="N62" s="23">
        <v>0</v>
      </c>
      <c r="O62" s="23">
        <v>0</v>
      </c>
      <c r="P62" s="23">
        <v>0</v>
      </c>
      <c r="Q62" s="23">
        <v>26</v>
      </c>
      <c r="R62" s="23">
        <v>0</v>
      </c>
      <c r="S62" s="23">
        <v>15</v>
      </c>
      <c r="T62" s="23">
        <v>0</v>
      </c>
      <c r="U62" s="39">
        <v>0</v>
      </c>
      <c r="V62" s="9">
        <v>6</v>
      </c>
      <c r="W62" s="10" t="s">
        <v>8</v>
      </c>
      <c r="X62" s="9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1</v>
      </c>
      <c r="AM62" s="23">
        <v>0</v>
      </c>
      <c r="AN62" s="23">
        <v>1</v>
      </c>
      <c r="AO62" s="23">
        <v>0</v>
      </c>
      <c r="AP62" s="39">
        <f t="shared" si="13"/>
        <v>2</v>
      </c>
      <c r="AQ62" s="9">
        <v>6</v>
      </c>
      <c r="AR62" s="10" t="s">
        <v>8</v>
      </c>
      <c r="AS62" s="9">
        <v>0</v>
      </c>
      <c r="AT62" s="23">
        <v>0</v>
      </c>
      <c r="AU62" s="23">
        <v>0</v>
      </c>
      <c r="AV62" s="9">
        <v>0</v>
      </c>
      <c r="AW62" s="9">
        <v>0</v>
      </c>
      <c r="AX62" s="23">
        <v>0</v>
      </c>
      <c r="AY62" s="9">
        <v>0</v>
      </c>
      <c r="AZ62" s="23">
        <v>0</v>
      </c>
      <c r="BA62" s="23">
        <v>1</v>
      </c>
      <c r="BB62" s="9">
        <v>0</v>
      </c>
      <c r="BC62" s="9">
        <v>0</v>
      </c>
      <c r="BD62" s="9">
        <v>0</v>
      </c>
      <c r="BE62" s="9">
        <v>0</v>
      </c>
      <c r="BF62" s="23">
        <v>0</v>
      </c>
      <c r="BG62" s="23">
        <v>0</v>
      </c>
      <c r="BH62" s="23">
        <v>0</v>
      </c>
      <c r="BI62" s="23">
        <v>3</v>
      </c>
      <c r="BJ62" s="23">
        <v>0</v>
      </c>
      <c r="BK62" s="26"/>
      <c r="BL62" s="32"/>
      <c r="BM62" s="32"/>
      <c r="BN62" s="32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</row>
    <row r="63" spans="1:621" s="31" customFormat="1" ht="30" customHeight="1">
      <c r="A63" s="9">
        <v>7</v>
      </c>
      <c r="B63" s="10" t="s">
        <v>9</v>
      </c>
      <c r="C63" s="9">
        <v>449</v>
      </c>
      <c r="D63" s="23">
        <v>16</v>
      </c>
      <c r="E63" s="23">
        <v>6</v>
      </c>
      <c r="F63" s="23">
        <v>0</v>
      </c>
      <c r="G63" s="23">
        <v>2</v>
      </c>
      <c r="H63" s="23">
        <v>0</v>
      </c>
      <c r="I63" s="23">
        <v>0</v>
      </c>
      <c r="J63" s="23">
        <v>0</v>
      </c>
      <c r="K63" s="23">
        <v>0</v>
      </c>
      <c r="L63" s="23">
        <v>3</v>
      </c>
      <c r="M63" s="23">
        <v>0</v>
      </c>
      <c r="N63" s="23">
        <v>0</v>
      </c>
      <c r="O63" s="23">
        <v>1</v>
      </c>
      <c r="P63" s="23">
        <v>0</v>
      </c>
      <c r="Q63" s="23">
        <v>52</v>
      </c>
      <c r="R63" s="23">
        <v>0</v>
      </c>
      <c r="S63" s="23">
        <v>15</v>
      </c>
      <c r="T63" s="23">
        <v>0</v>
      </c>
      <c r="U63" s="39">
        <v>0</v>
      </c>
      <c r="V63" s="9">
        <v>7</v>
      </c>
      <c r="W63" s="10" t="s">
        <v>9</v>
      </c>
      <c r="X63" s="9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1</v>
      </c>
      <c r="AP63" s="39">
        <f t="shared" si="13"/>
        <v>2</v>
      </c>
      <c r="AQ63" s="9">
        <v>7</v>
      </c>
      <c r="AR63" s="10" t="s">
        <v>9</v>
      </c>
      <c r="AS63" s="9">
        <v>0</v>
      </c>
      <c r="AT63" s="23">
        <v>0</v>
      </c>
      <c r="AU63" s="23">
        <v>0</v>
      </c>
      <c r="AV63" s="9">
        <v>0</v>
      </c>
      <c r="AW63" s="9">
        <v>0</v>
      </c>
      <c r="AX63" s="23">
        <v>0</v>
      </c>
      <c r="AY63" s="9">
        <v>0</v>
      </c>
      <c r="AZ63" s="23">
        <v>0</v>
      </c>
      <c r="BA63" s="23">
        <v>0</v>
      </c>
      <c r="BB63" s="9">
        <v>0</v>
      </c>
      <c r="BC63" s="9">
        <v>0</v>
      </c>
      <c r="BD63" s="9">
        <v>0</v>
      </c>
      <c r="BE63" s="9">
        <v>0</v>
      </c>
      <c r="BF63" s="23">
        <v>0</v>
      </c>
      <c r="BG63" s="23">
        <v>0</v>
      </c>
      <c r="BH63" s="23">
        <v>0</v>
      </c>
      <c r="BI63" s="23">
        <v>2</v>
      </c>
      <c r="BJ63" s="23">
        <v>0</v>
      </c>
      <c r="BK63" s="26"/>
      <c r="BL63" s="32"/>
      <c r="BM63" s="32"/>
      <c r="BN63" s="32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</row>
    <row r="64" spans="1:621" s="31" customFormat="1" ht="30" customHeight="1">
      <c r="A64" s="9">
        <v>8</v>
      </c>
      <c r="B64" s="10" t="s">
        <v>10</v>
      </c>
      <c r="C64" s="9">
        <v>459</v>
      </c>
      <c r="D64" s="23">
        <v>23</v>
      </c>
      <c r="E64" s="23">
        <v>8</v>
      </c>
      <c r="F64" s="23">
        <v>2</v>
      </c>
      <c r="G64" s="23">
        <v>2</v>
      </c>
      <c r="H64" s="23">
        <v>0</v>
      </c>
      <c r="I64" s="23">
        <f t="shared" ref="I64:J64" si="15">I63</f>
        <v>0</v>
      </c>
      <c r="J64" s="23">
        <f t="shared" si="15"/>
        <v>0</v>
      </c>
      <c r="K64" s="23">
        <v>0</v>
      </c>
      <c r="L64" s="23">
        <v>3</v>
      </c>
      <c r="M64" s="23">
        <f t="shared" ref="M64:N64" si="16">M63</f>
        <v>0</v>
      </c>
      <c r="N64" s="23">
        <f t="shared" si="16"/>
        <v>0</v>
      </c>
      <c r="O64" s="23">
        <v>2</v>
      </c>
      <c r="P64" s="23">
        <v>0</v>
      </c>
      <c r="Q64" s="23">
        <v>37</v>
      </c>
      <c r="R64" s="23">
        <v>0</v>
      </c>
      <c r="S64" s="23">
        <v>9</v>
      </c>
      <c r="T64" s="23">
        <v>0</v>
      </c>
      <c r="U64" s="39">
        <v>0</v>
      </c>
      <c r="V64" s="9">
        <v>8</v>
      </c>
      <c r="W64" s="10" t="s">
        <v>10</v>
      </c>
      <c r="X64" s="9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1</v>
      </c>
      <c r="AM64" s="23">
        <v>0</v>
      </c>
      <c r="AN64" s="23">
        <v>3</v>
      </c>
      <c r="AO64" s="23">
        <v>2</v>
      </c>
      <c r="AP64" s="39">
        <f t="shared" si="13"/>
        <v>6</v>
      </c>
      <c r="AQ64" s="9">
        <v>8</v>
      </c>
      <c r="AR64" s="10" t="s">
        <v>10</v>
      </c>
      <c r="AS64" s="9">
        <v>0</v>
      </c>
      <c r="AT64" s="23">
        <v>0</v>
      </c>
      <c r="AU64" s="23">
        <v>0</v>
      </c>
      <c r="AV64" s="9">
        <v>0</v>
      </c>
      <c r="AW64" s="9">
        <v>0</v>
      </c>
      <c r="AX64" s="23">
        <v>0</v>
      </c>
      <c r="AY64" s="9">
        <v>0</v>
      </c>
      <c r="AZ64" s="23">
        <v>0</v>
      </c>
      <c r="BA64" s="23">
        <v>0</v>
      </c>
      <c r="BB64" s="9">
        <v>1</v>
      </c>
      <c r="BC64" s="9">
        <v>0</v>
      </c>
      <c r="BD64" s="9">
        <v>0</v>
      </c>
      <c r="BE64" s="9">
        <v>0</v>
      </c>
      <c r="BF64" s="23">
        <v>0</v>
      </c>
      <c r="BG64" s="23">
        <v>0</v>
      </c>
      <c r="BH64" s="23">
        <v>0</v>
      </c>
      <c r="BI64" s="23">
        <v>2</v>
      </c>
      <c r="BJ64" s="23">
        <v>0</v>
      </c>
      <c r="BK64" s="26"/>
      <c r="BL64" s="32"/>
      <c r="BM64" s="32"/>
      <c r="BN64" s="32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</row>
    <row r="65" spans="1:621" s="31" customFormat="1" ht="30" customHeight="1">
      <c r="A65" s="9">
        <v>9</v>
      </c>
      <c r="B65" s="10" t="s">
        <v>11</v>
      </c>
      <c r="C65" s="9">
        <v>611</v>
      </c>
      <c r="D65" s="23">
        <v>13</v>
      </c>
      <c r="E65" s="23">
        <v>45</v>
      </c>
      <c r="F65" s="23">
        <v>13</v>
      </c>
      <c r="G65" s="23">
        <v>5</v>
      </c>
      <c r="H65" s="23">
        <v>0</v>
      </c>
      <c r="I65" s="23">
        <f t="shared" ref="I65:J65" si="17">I64</f>
        <v>0</v>
      </c>
      <c r="J65" s="23">
        <f t="shared" si="17"/>
        <v>0</v>
      </c>
      <c r="K65" s="23">
        <v>1</v>
      </c>
      <c r="L65" s="23">
        <v>5</v>
      </c>
      <c r="M65" s="23">
        <v>2</v>
      </c>
      <c r="N65" s="23">
        <v>0</v>
      </c>
      <c r="O65" s="23">
        <v>1</v>
      </c>
      <c r="P65" s="23">
        <v>0</v>
      </c>
      <c r="Q65" s="23">
        <v>56</v>
      </c>
      <c r="R65" s="23">
        <v>0</v>
      </c>
      <c r="S65" s="23">
        <v>25</v>
      </c>
      <c r="T65" s="23">
        <v>0</v>
      </c>
      <c r="U65" s="39">
        <v>0</v>
      </c>
      <c r="V65" s="9">
        <v>9</v>
      </c>
      <c r="W65" s="10" t="s">
        <v>11</v>
      </c>
      <c r="X65" s="9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39">
        <f t="shared" si="13"/>
        <v>0</v>
      </c>
      <c r="AQ65" s="9">
        <v>9</v>
      </c>
      <c r="AR65" s="10" t="s">
        <v>11</v>
      </c>
      <c r="AS65" s="9">
        <v>0</v>
      </c>
      <c r="AT65" s="23">
        <v>0</v>
      </c>
      <c r="AU65" s="23">
        <v>0</v>
      </c>
      <c r="AV65" s="9">
        <v>0</v>
      </c>
      <c r="AW65" s="9">
        <v>0</v>
      </c>
      <c r="AX65" s="23">
        <v>0</v>
      </c>
      <c r="AY65" s="9">
        <v>0</v>
      </c>
      <c r="AZ65" s="23">
        <v>0</v>
      </c>
      <c r="BA65" s="23">
        <v>0</v>
      </c>
      <c r="BB65" s="9">
        <v>1</v>
      </c>
      <c r="BC65" s="9">
        <v>0</v>
      </c>
      <c r="BD65" s="9">
        <v>0</v>
      </c>
      <c r="BE65" s="9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1</v>
      </c>
      <c r="BK65" s="26"/>
      <c r="BL65" s="32"/>
      <c r="BM65" s="32"/>
      <c r="BN65" s="32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</row>
    <row r="66" spans="1:621" s="31" customFormat="1" ht="30" customHeight="1">
      <c r="A66" s="9">
        <v>10</v>
      </c>
      <c r="B66" s="10" t="s">
        <v>12</v>
      </c>
      <c r="C66" s="9">
        <v>281</v>
      </c>
      <c r="D66" s="23">
        <v>10</v>
      </c>
      <c r="E66" s="23">
        <v>10</v>
      </c>
      <c r="F66" s="23">
        <v>1</v>
      </c>
      <c r="G66" s="23">
        <v>5</v>
      </c>
      <c r="H66" s="23">
        <v>0</v>
      </c>
      <c r="I66" s="23">
        <v>1</v>
      </c>
      <c r="J66" s="23">
        <v>0</v>
      </c>
      <c r="K66" s="23">
        <v>0</v>
      </c>
      <c r="L66" s="23">
        <v>4</v>
      </c>
      <c r="M66" s="23">
        <v>1</v>
      </c>
      <c r="N66" s="23">
        <v>0</v>
      </c>
      <c r="O66" s="23">
        <v>0</v>
      </c>
      <c r="P66" s="23">
        <v>0</v>
      </c>
      <c r="Q66" s="23">
        <v>41</v>
      </c>
      <c r="R66" s="23">
        <v>0</v>
      </c>
      <c r="S66" s="23">
        <v>20</v>
      </c>
      <c r="T66" s="23">
        <v>0</v>
      </c>
      <c r="U66" s="39">
        <v>0</v>
      </c>
      <c r="V66" s="9">
        <v>10</v>
      </c>
      <c r="W66" s="10" t="s">
        <v>12</v>
      </c>
      <c r="X66" s="9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1</v>
      </c>
      <c r="AM66" s="23">
        <v>0</v>
      </c>
      <c r="AN66" s="23">
        <v>1</v>
      </c>
      <c r="AO66" s="23">
        <v>0</v>
      </c>
      <c r="AP66" s="39">
        <f t="shared" si="13"/>
        <v>2</v>
      </c>
      <c r="AQ66" s="9">
        <v>10</v>
      </c>
      <c r="AR66" s="10" t="s">
        <v>12</v>
      </c>
      <c r="AS66" s="9">
        <v>0</v>
      </c>
      <c r="AT66" s="23">
        <v>0</v>
      </c>
      <c r="AU66" s="23">
        <v>0</v>
      </c>
      <c r="AV66" s="9">
        <v>0</v>
      </c>
      <c r="AW66" s="9">
        <v>0</v>
      </c>
      <c r="AX66" s="23">
        <v>0</v>
      </c>
      <c r="AY66" s="9">
        <v>0</v>
      </c>
      <c r="AZ66" s="23">
        <v>1</v>
      </c>
      <c r="BA66" s="23">
        <v>0</v>
      </c>
      <c r="BB66" s="9">
        <v>0</v>
      </c>
      <c r="BC66" s="9">
        <v>0</v>
      </c>
      <c r="BD66" s="9">
        <v>0</v>
      </c>
      <c r="BE66" s="9">
        <v>0</v>
      </c>
      <c r="BF66" s="23">
        <v>0</v>
      </c>
      <c r="BG66" s="23">
        <v>0</v>
      </c>
      <c r="BH66" s="23">
        <v>0</v>
      </c>
      <c r="BI66" s="23">
        <v>1</v>
      </c>
      <c r="BJ66" s="23">
        <v>1</v>
      </c>
      <c r="BK66" s="26"/>
      <c r="BL66" s="32"/>
      <c r="BM66" s="32"/>
      <c r="BN66" s="32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</row>
    <row r="67" spans="1:621" s="31" customFormat="1" ht="30" customHeight="1">
      <c r="A67" s="9">
        <v>11</v>
      </c>
      <c r="B67" s="10" t="s">
        <v>13</v>
      </c>
      <c r="C67" s="9">
        <v>345</v>
      </c>
      <c r="D67" s="23">
        <v>5</v>
      </c>
      <c r="E67" s="23">
        <v>12</v>
      </c>
      <c r="F67" s="23">
        <v>2</v>
      </c>
      <c r="G67" s="23">
        <v>20</v>
      </c>
      <c r="H67" s="23">
        <v>1</v>
      </c>
      <c r="I67" s="23">
        <f t="shared" ref="I67:J67" si="18">I65</f>
        <v>0</v>
      </c>
      <c r="J67" s="23">
        <f t="shared" si="18"/>
        <v>0</v>
      </c>
      <c r="K67" s="23">
        <v>1</v>
      </c>
      <c r="L67" s="23">
        <v>0</v>
      </c>
      <c r="M67" s="23">
        <v>1</v>
      </c>
      <c r="N67" s="23">
        <v>0</v>
      </c>
      <c r="O67" s="23">
        <v>0</v>
      </c>
      <c r="P67" s="23">
        <v>0</v>
      </c>
      <c r="Q67" s="23">
        <v>12</v>
      </c>
      <c r="R67" s="23">
        <v>0</v>
      </c>
      <c r="S67" s="23">
        <v>8</v>
      </c>
      <c r="T67" s="23">
        <v>0</v>
      </c>
      <c r="U67" s="39">
        <v>0</v>
      </c>
      <c r="V67" s="9">
        <v>11</v>
      </c>
      <c r="W67" s="10" t="s">
        <v>13</v>
      </c>
      <c r="X67" s="9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39">
        <f t="shared" si="13"/>
        <v>0</v>
      </c>
      <c r="AQ67" s="9">
        <v>11</v>
      </c>
      <c r="AR67" s="10" t="s">
        <v>13</v>
      </c>
      <c r="AS67" s="9">
        <v>0</v>
      </c>
      <c r="AT67" s="23">
        <v>0</v>
      </c>
      <c r="AU67" s="23">
        <v>0</v>
      </c>
      <c r="AV67" s="9">
        <v>0</v>
      </c>
      <c r="AW67" s="9">
        <v>0</v>
      </c>
      <c r="AX67" s="23">
        <v>0</v>
      </c>
      <c r="AY67" s="9">
        <v>0</v>
      </c>
      <c r="AZ67" s="23">
        <v>0</v>
      </c>
      <c r="BA67" s="23">
        <v>0</v>
      </c>
      <c r="BB67" s="9">
        <v>0</v>
      </c>
      <c r="BC67" s="9">
        <v>0</v>
      </c>
      <c r="BD67" s="9">
        <v>0</v>
      </c>
      <c r="BE67" s="9">
        <v>1</v>
      </c>
      <c r="BF67" s="23">
        <v>0</v>
      </c>
      <c r="BG67" s="23">
        <v>0</v>
      </c>
      <c r="BH67" s="23">
        <v>0</v>
      </c>
      <c r="BI67" s="23">
        <v>0</v>
      </c>
      <c r="BJ67" s="23">
        <v>1</v>
      </c>
      <c r="BK67" s="26"/>
      <c r="BL67" s="32"/>
      <c r="BM67" s="32"/>
      <c r="BN67" s="32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</row>
    <row r="68" spans="1:621" s="28" customFormat="1" ht="30" customHeight="1">
      <c r="A68" s="70" t="s">
        <v>2</v>
      </c>
      <c r="B68" s="70"/>
      <c r="C68" s="24">
        <f t="shared" ref="C68:T68" si="19">SUM(C57:C67)</f>
        <v>8257</v>
      </c>
      <c r="D68" s="24">
        <f t="shared" si="19"/>
        <v>149</v>
      </c>
      <c r="E68" s="24">
        <f t="shared" si="19"/>
        <v>175</v>
      </c>
      <c r="F68" s="24">
        <f t="shared" si="19"/>
        <v>30</v>
      </c>
      <c r="G68" s="24">
        <f t="shared" si="19"/>
        <v>158</v>
      </c>
      <c r="H68" s="24">
        <f t="shared" si="19"/>
        <v>5</v>
      </c>
      <c r="I68" s="24">
        <f t="shared" si="19"/>
        <v>4</v>
      </c>
      <c r="J68" s="24">
        <f t="shared" si="19"/>
        <v>1</v>
      </c>
      <c r="K68" s="24">
        <f t="shared" si="19"/>
        <v>2</v>
      </c>
      <c r="L68" s="24">
        <f t="shared" si="19"/>
        <v>42</v>
      </c>
      <c r="M68" s="24">
        <f t="shared" si="19"/>
        <v>16</v>
      </c>
      <c r="N68" s="24">
        <f t="shared" si="19"/>
        <v>0</v>
      </c>
      <c r="O68" s="24">
        <f t="shared" si="19"/>
        <v>9</v>
      </c>
      <c r="P68" s="24">
        <f t="shared" si="19"/>
        <v>0</v>
      </c>
      <c r="Q68" s="24">
        <f t="shared" si="19"/>
        <v>546</v>
      </c>
      <c r="R68" s="24">
        <f t="shared" si="19"/>
        <v>0</v>
      </c>
      <c r="S68" s="24">
        <f t="shared" si="19"/>
        <v>253</v>
      </c>
      <c r="T68" s="24">
        <f t="shared" si="19"/>
        <v>0</v>
      </c>
      <c r="U68" s="39">
        <v>0</v>
      </c>
      <c r="V68" s="70" t="s">
        <v>2</v>
      </c>
      <c r="W68" s="70"/>
      <c r="X68" s="12">
        <f t="shared" ref="X68:AO68" si="20">SUM(X57:X67)</f>
        <v>0</v>
      </c>
      <c r="Y68" s="12">
        <f t="shared" si="20"/>
        <v>0</v>
      </c>
      <c r="Z68" s="12">
        <f t="shared" si="20"/>
        <v>0</v>
      </c>
      <c r="AA68" s="13">
        <f t="shared" si="20"/>
        <v>0</v>
      </c>
      <c r="AB68" s="13">
        <f t="shared" si="20"/>
        <v>0</v>
      </c>
      <c r="AC68" s="13">
        <f t="shared" si="20"/>
        <v>0</v>
      </c>
      <c r="AD68" s="13">
        <f t="shared" si="20"/>
        <v>0</v>
      </c>
      <c r="AE68" s="13">
        <f t="shared" si="20"/>
        <v>0</v>
      </c>
      <c r="AF68" s="13">
        <f t="shared" si="20"/>
        <v>1</v>
      </c>
      <c r="AG68" s="13">
        <f t="shared" si="20"/>
        <v>0</v>
      </c>
      <c r="AH68" s="13">
        <f t="shared" si="20"/>
        <v>0</v>
      </c>
      <c r="AI68" s="13">
        <f t="shared" si="20"/>
        <v>1</v>
      </c>
      <c r="AJ68" s="13">
        <f t="shared" si="20"/>
        <v>1</v>
      </c>
      <c r="AK68" s="13">
        <f t="shared" si="20"/>
        <v>0</v>
      </c>
      <c r="AL68" s="13">
        <f t="shared" si="20"/>
        <v>8</v>
      </c>
      <c r="AM68" s="13">
        <f t="shared" si="20"/>
        <v>1</v>
      </c>
      <c r="AN68" s="13">
        <f t="shared" si="20"/>
        <v>10</v>
      </c>
      <c r="AO68" s="13">
        <f t="shared" si="20"/>
        <v>5</v>
      </c>
      <c r="AP68" s="39"/>
      <c r="AQ68" s="70" t="s">
        <v>2</v>
      </c>
      <c r="AR68" s="70"/>
      <c r="AS68" s="12">
        <f t="shared" ref="AS68:BJ68" si="21">SUM(AS57:AS67)</f>
        <v>0</v>
      </c>
      <c r="AT68" s="13">
        <f t="shared" si="21"/>
        <v>0</v>
      </c>
      <c r="AU68" s="13">
        <f t="shared" si="21"/>
        <v>2</v>
      </c>
      <c r="AV68" s="13">
        <f t="shared" si="21"/>
        <v>1</v>
      </c>
      <c r="AW68" s="13">
        <f t="shared" si="21"/>
        <v>0</v>
      </c>
      <c r="AX68" s="13">
        <f t="shared" si="21"/>
        <v>0</v>
      </c>
      <c r="AY68" s="12">
        <f t="shared" si="21"/>
        <v>0</v>
      </c>
      <c r="AZ68" s="13">
        <f t="shared" si="21"/>
        <v>2</v>
      </c>
      <c r="BA68" s="13">
        <f t="shared" si="21"/>
        <v>4</v>
      </c>
      <c r="BB68" s="12">
        <f t="shared" si="21"/>
        <v>4</v>
      </c>
      <c r="BC68" s="12">
        <f t="shared" si="21"/>
        <v>0</v>
      </c>
      <c r="BD68" s="12">
        <f t="shared" si="21"/>
        <v>0</v>
      </c>
      <c r="BE68" s="12">
        <f t="shared" si="21"/>
        <v>2</v>
      </c>
      <c r="BF68" s="13">
        <f t="shared" si="21"/>
        <v>1</v>
      </c>
      <c r="BG68" s="13">
        <f t="shared" si="21"/>
        <v>1</v>
      </c>
      <c r="BH68" s="13">
        <f t="shared" si="21"/>
        <v>0</v>
      </c>
      <c r="BI68" s="13">
        <f t="shared" si="21"/>
        <v>16</v>
      </c>
      <c r="BJ68" s="13">
        <f t="shared" si="21"/>
        <v>9</v>
      </c>
      <c r="BK68" s="26"/>
      <c r="BL68" s="32"/>
      <c r="BM68" s="32"/>
      <c r="BN68" s="32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19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19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</row>
    <row r="69" spans="1:621" ht="20.100000000000001" customHeight="1">
      <c r="A69" s="21"/>
      <c r="B69" s="21"/>
      <c r="C69" s="21"/>
      <c r="D69" s="21"/>
      <c r="E69" s="21"/>
      <c r="F69" s="4"/>
      <c r="G69" s="4"/>
      <c r="H69" s="16"/>
      <c r="I69" s="16"/>
      <c r="J69" s="4"/>
      <c r="K69" s="4"/>
      <c r="L69" s="58"/>
      <c r="M69" s="58"/>
      <c r="N69" s="4"/>
      <c r="O69" s="4"/>
      <c r="P69" s="4"/>
      <c r="Q69" s="4"/>
      <c r="R69" s="4"/>
      <c r="S69" s="4"/>
      <c r="T69" s="14"/>
      <c r="U69" s="26"/>
      <c r="V69" s="21"/>
      <c r="W69" s="21"/>
      <c r="X69" s="21"/>
      <c r="Y69" s="21"/>
      <c r="Z69" s="21"/>
      <c r="AA69" s="4"/>
      <c r="AB69" s="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26"/>
      <c r="AQ69" s="21"/>
      <c r="AR69" s="21"/>
      <c r="AS69" s="21"/>
      <c r="AT69" s="21"/>
      <c r="AU69" s="21"/>
      <c r="AV69" s="4"/>
      <c r="AW69" s="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26"/>
    </row>
    <row r="70" spans="1:621" s="28" customFormat="1" ht="30" customHeight="1">
      <c r="A70" s="49"/>
      <c r="B70" s="15" t="s">
        <v>14</v>
      </c>
      <c r="C70" s="15"/>
      <c r="D70" s="15"/>
      <c r="E70" s="15"/>
      <c r="F70" s="15"/>
      <c r="G70" s="15"/>
      <c r="H70" s="47"/>
      <c r="I70" s="47"/>
      <c r="J70" s="48"/>
      <c r="K70" s="48"/>
      <c r="L70" s="49"/>
      <c r="M70" s="49"/>
      <c r="N70" s="50"/>
      <c r="O70" s="50"/>
      <c r="P70" s="50"/>
      <c r="Q70" s="50"/>
      <c r="R70" s="50"/>
      <c r="S70" s="50"/>
      <c r="T70" s="51"/>
      <c r="U70" s="52"/>
      <c r="V70" s="48"/>
      <c r="W70" s="15" t="s">
        <v>14</v>
      </c>
      <c r="X70" s="15"/>
      <c r="Y70" s="15"/>
      <c r="Z70" s="15"/>
      <c r="AA70" s="15"/>
      <c r="AB70" s="15"/>
      <c r="AC70" s="47"/>
      <c r="AD70" s="47"/>
      <c r="AE70" s="48"/>
      <c r="AF70" s="48"/>
      <c r="AG70" s="49"/>
      <c r="AH70" s="49"/>
      <c r="AI70" s="50"/>
      <c r="AJ70" s="50"/>
      <c r="AK70" s="50"/>
      <c r="AL70" s="50"/>
      <c r="AM70" s="50"/>
      <c r="AN70" s="50"/>
      <c r="AO70" s="51"/>
      <c r="AP70" s="52"/>
      <c r="AQ70" s="46"/>
      <c r="AR70" s="15" t="s">
        <v>51</v>
      </c>
      <c r="AS70" s="15"/>
      <c r="AT70" s="15"/>
      <c r="AU70" s="15"/>
      <c r="AV70" s="15"/>
      <c r="AW70" s="15"/>
      <c r="AX70" s="47"/>
      <c r="AY70" s="47"/>
      <c r="AZ70" s="48"/>
      <c r="BA70" s="48"/>
      <c r="BB70" s="49"/>
      <c r="BC70" s="49"/>
      <c r="BD70" s="50"/>
      <c r="BE70" s="50"/>
      <c r="BF70" s="50"/>
      <c r="BG70" s="50"/>
      <c r="BH70" s="53"/>
      <c r="BI70" s="50"/>
      <c r="BJ70" s="51"/>
      <c r="BK70" s="26"/>
      <c r="BL70" s="32"/>
      <c r="BM70" s="32"/>
      <c r="BN70" s="32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</row>
    <row r="71" spans="1:62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4"/>
      <c r="U71" s="26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26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6"/>
    </row>
    <row r="72" spans="1:62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4"/>
      <c r="U72" s="26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26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6"/>
    </row>
    <row r="73" spans="1:621" s="28" customFormat="1" ht="20.100000000000001" customHeight="1">
      <c r="A73" s="78" t="s">
        <v>18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33"/>
      <c r="V73" s="69" t="s">
        <v>18</v>
      </c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33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6"/>
      <c r="BL73" s="32"/>
      <c r="BM73" s="32"/>
      <c r="BN73" s="32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19"/>
      <c r="LY73" s="19"/>
      <c r="LZ73" s="19"/>
      <c r="MA73" s="19"/>
      <c r="MB73" s="19"/>
      <c r="MC73" s="19"/>
      <c r="MD73" s="19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19"/>
      <c r="MV73" s="19"/>
      <c r="MW73" s="19"/>
      <c r="MX73" s="19"/>
      <c r="MY73" s="19"/>
      <c r="MZ73" s="19"/>
      <c r="NA73" s="19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19"/>
      <c r="NS73" s="19"/>
      <c r="NT73" s="19"/>
      <c r="NU73" s="19"/>
      <c r="NV73" s="19"/>
      <c r="NW73" s="19"/>
      <c r="NX73" s="19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19"/>
      <c r="OP73" s="19"/>
      <c r="OQ73" s="19"/>
      <c r="OR73" s="19"/>
      <c r="OS73" s="19"/>
      <c r="OT73" s="19"/>
      <c r="OU73" s="19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19"/>
      <c r="PM73" s="19"/>
      <c r="PN73" s="19"/>
      <c r="PO73" s="19"/>
      <c r="PP73" s="19"/>
      <c r="PQ73" s="19"/>
      <c r="PR73" s="19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19"/>
      <c r="QJ73" s="19"/>
      <c r="QK73" s="19"/>
      <c r="QL73" s="19"/>
      <c r="QM73" s="19"/>
      <c r="QN73" s="19"/>
      <c r="QO73" s="19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19"/>
      <c r="RG73" s="19"/>
      <c r="RH73" s="19"/>
      <c r="RI73" s="19"/>
      <c r="RJ73" s="19"/>
      <c r="RK73" s="19"/>
      <c r="RL73" s="19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19"/>
      <c r="SD73" s="19"/>
      <c r="SE73" s="19"/>
      <c r="SF73" s="19"/>
      <c r="SG73" s="19"/>
      <c r="SH73" s="19"/>
      <c r="SI73" s="19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19"/>
      <c r="TA73" s="19"/>
      <c r="TB73" s="19"/>
      <c r="TC73" s="19"/>
      <c r="TD73" s="19"/>
      <c r="TE73" s="19"/>
      <c r="TF73" s="19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19"/>
      <c r="TX73" s="19"/>
      <c r="TY73" s="19"/>
      <c r="TZ73" s="19"/>
      <c r="UA73" s="19"/>
      <c r="UB73" s="19"/>
      <c r="UC73" s="19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19"/>
      <c r="UU73" s="19"/>
      <c r="UV73" s="19"/>
      <c r="UW73" s="19"/>
      <c r="UX73" s="19"/>
      <c r="UY73" s="19"/>
      <c r="UZ73" s="19"/>
      <c r="VA73" s="19"/>
      <c r="VB73" s="19"/>
      <c r="VC73" s="19"/>
      <c r="VD73" s="19"/>
      <c r="VE73" s="19"/>
      <c r="VF73" s="19"/>
      <c r="VG73" s="19"/>
      <c r="VH73" s="19"/>
      <c r="VI73" s="19"/>
      <c r="VJ73" s="19"/>
      <c r="VK73" s="19"/>
      <c r="VL73" s="19"/>
      <c r="VM73" s="19"/>
      <c r="VN73" s="19"/>
      <c r="VO73" s="19"/>
      <c r="VP73" s="19"/>
      <c r="VQ73" s="19"/>
      <c r="VR73" s="19"/>
      <c r="VS73" s="19"/>
      <c r="VT73" s="19"/>
      <c r="VU73" s="19"/>
      <c r="VV73" s="19"/>
      <c r="VW73" s="19"/>
      <c r="VX73" s="19"/>
      <c r="VY73" s="19"/>
      <c r="VZ73" s="19"/>
      <c r="WA73" s="19"/>
      <c r="WB73" s="19"/>
      <c r="WC73" s="19"/>
      <c r="WD73" s="19"/>
      <c r="WE73" s="19"/>
      <c r="WF73" s="19"/>
      <c r="WG73" s="19"/>
      <c r="WH73" s="19"/>
      <c r="WI73" s="19"/>
      <c r="WJ73" s="19"/>
      <c r="WK73" s="19"/>
      <c r="WL73" s="19"/>
      <c r="WM73" s="19"/>
      <c r="WN73" s="19"/>
      <c r="WO73" s="19"/>
      <c r="WP73" s="19"/>
      <c r="WQ73" s="19"/>
      <c r="WR73" s="19"/>
      <c r="WS73" s="19"/>
      <c r="WT73" s="19"/>
      <c r="WU73" s="19"/>
      <c r="WV73" s="19"/>
      <c r="WW73" s="19"/>
    </row>
    <row r="74" spans="1:621" s="28" customFormat="1" ht="20.100000000000001" customHeight="1">
      <c r="A74" s="79" t="s">
        <v>19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17"/>
      <c r="V74" s="71" t="s">
        <v>19</v>
      </c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17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6"/>
      <c r="BL74" s="32"/>
      <c r="BM74" s="32"/>
      <c r="BN74" s="32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19"/>
      <c r="WC74" s="19"/>
      <c r="WD74" s="19"/>
      <c r="WE74" s="19"/>
      <c r="WF74" s="19"/>
      <c r="WG74" s="19"/>
      <c r="WH74" s="19"/>
      <c r="WI74" s="19"/>
      <c r="WJ74" s="19"/>
      <c r="WK74" s="19"/>
      <c r="WL74" s="19"/>
      <c r="WM74" s="19"/>
      <c r="WN74" s="19"/>
      <c r="WO74" s="19"/>
      <c r="WP74" s="19"/>
      <c r="WQ74" s="19"/>
      <c r="WR74" s="19"/>
      <c r="WS74" s="19"/>
      <c r="WT74" s="19"/>
      <c r="WU74" s="19"/>
      <c r="WV74" s="19"/>
      <c r="WW74" s="19"/>
    </row>
    <row r="75" spans="1:621" s="1" customFormat="1" ht="20.100000000000001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6"/>
      <c r="BL75" s="32"/>
      <c r="BM75" s="32"/>
      <c r="BN75" s="32"/>
    </row>
    <row r="76" spans="1:621" ht="20.100000000000001" customHeight="1">
      <c r="A76" s="18" t="s">
        <v>1</v>
      </c>
      <c r="B76" s="18"/>
      <c r="C76" s="18"/>
      <c r="D76" s="18"/>
      <c r="E76" s="18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14"/>
      <c r="U76" s="26"/>
      <c r="V76" s="18" t="s">
        <v>16</v>
      </c>
      <c r="W76" s="18"/>
      <c r="X76" s="18"/>
      <c r="Y76" s="18"/>
      <c r="Z76" s="25"/>
      <c r="AA76" s="25"/>
      <c r="AB76" s="25"/>
      <c r="AC76" s="25"/>
      <c r="AD76" s="14"/>
      <c r="AE76" s="25"/>
      <c r="AF76" s="25"/>
      <c r="AG76" s="25"/>
      <c r="AH76" s="25"/>
      <c r="AI76" s="14"/>
      <c r="AJ76" s="80"/>
      <c r="AK76" s="80"/>
      <c r="AL76" s="14"/>
      <c r="AM76" s="14"/>
      <c r="AN76" s="14"/>
      <c r="AO76" s="14"/>
      <c r="AP76" s="26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6"/>
    </row>
    <row r="77" spans="1:621" s="28" customFormat="1" ht="15" customHeight="1">
      <c r="A77" s="74" t="s">
        <v>52</v>
      </c>
      <c r="B77" s="73" t="s">
        <v>21</v>
      </c>
      <c r="C77" s="7"/>
      <c r="D77" s="75" t="s">
        <v>22</v>
      </c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36"/>
      <c r="V77" s="74" t="s">
        <v>52</v>
      </c>
      <c r="W77" s="73" t="s">
        <v>21</v>
      </c>
      <c r="X77" s="7"/>
      <c r="Y77" s="75" t="s">
        <v>22</v>
      </c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36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6"/>
      <c r="BL77" s="32"/>
      <c r="BM77" s="32"/>
      <c r="BN77" s="32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19"/>
      <c r="LY77" s="19"/>
      <c r="LZ77" s="19"/>
      <c r="MA77" s="19"/>
      <c r="MB77" s="19"/>
      <c r="MC77" s="19"/>
      <c r="MD77" s="19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19"/>
      <c r="MV77" s="19"/>
      <c r="MW77" s="19"/>
      <c r="MX77" s="19"/>
      <c r="MY77" s="19"/>
      <c r="MZ77" s="19"/>
      <c r="NA77" s="19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19"/>
      <c r="NS77" s="19"/>
      <c r="NT77" s="19"/>
      <c r="NU77" s="19"/>
      <c r="NV77" s="19"/>
      <c r="NW77" s="19"/>
      <c r="NX77" s="19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19"/>
      <c r="OP77" s="19"/>
      <c r="OQ77" s="19"/>
      <c r="OR77" s="19"/>
      <c r="OS77" s="19"/>
      <c r="OT77" s="19"/>
      <c r="OU77" s="19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19"/>
      <c r="PM77" s="19"/>
      <c r="PN77" s="19"/>
      <c r="PO77" s="19"/>
      <c r="PP77" s="19"/>
      <c r="PQ77" s="19"/>
      <c r="PR77" s="19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19"/>
      <c r="QJ77" s="19"/>
      <c r="QK77" s="19"/>
      <c r="QL77" s="19"/>
      <c r="QM77" s="19"/>
      <c r="QN77" s="19"/>
      <c r="QO77" s="19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19"/>
      <c r="RG77" s="19"/>
      <c r="RH77" s="19"/>
      <c r="RI77" s="19"/>
      <c r="RJ77" s="19"/>
      <c r="RK77" s="19"/>
      <c r="RL77" s="19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19"/>
      <c r="SD77" s="19"/>
      <c r="SE77" s="19"/>
      <c r="SF77" s="19"/>
      <c r="SG77" s="19"/>
      <c r="SH77" s="19"/>
      <c r="SI77" s="19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19"/>
      <c r="TA77" s="19"/>
      <c r="TB77" s="19"/>
      <c r="TC77" s="19"/>
      <c r="TD77" s="19"/>
      <c r="TE77" s="19"/>
      <c r="TF77" s="19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19"/>
      <c r="TX77" s="19"/>
      <c r="TY77" s="19"/>
      <c r="TZ77" s="19"/>
      <c r="UA77" s="19"/>
      <c r="UB77" s="19"/>
      <c r="UC77" s="19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19"/>
      <c r="UU77" s="19"/>
      <c r="UV77" s="19"/>
      <c r="UW77" s="19"/>
      <c r="UX77" s="19"/>
      <c r="UY77" s="19"/>
      <c r="UZ77" s="19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19"/>
      <c r="VR77" s="19"/>
      <c r="VS77" s="19"/>
      <c r="VT77" s="19"/>
      <c r="VU77" s="19"/>
      <c r="VV77" s="19"/>
      <c r="VW77" s="19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19"/>
      <c r="WO77" s="19"/>
      <c r="WP77" s="19"/>
      <c r="WQ77" s="19"/>
      <c r="WR77" s="19"/>
      <c r="WS77" s="19"/>
      <c r="WT77" s="19"/>
      <c r="WU77" s="19"/>
      <c r="WV77" s="19"/>
      <c r="WW77" s="19"/>
    </row>
    <row r="78" spans="1:621" s="28" customFormat="1" ht="24.95" customHeight="1">
      <c r="A78" s="74"/>
      <c r="B78" s="73"/>
      <c r="C78" s="73" t="s">
        <v>107</v>
      </c>
      <c r="D78" s="73"/>
      <c r="E78" s="73" t="s">
        <v>108</v>
      </c>
      <c r="F78" s="73"/>
      <c r="G78" s="73" t="s">
        <v>109</v>
      </c>
      <c r="H78" s="73"/>
      <c r="I78" s="73" t="s">
        <v>110</v>
      </c>
      <c r="J78" s="73"/>
      <c r="K78" s="73" t="s">
        <v>111</v>
      </c>
      <c r="L78" s="73"/>
      <c r="M78" s="73" t="s">
        <v>112</v>
      </c>
      <c r="N78" s="73"/>
      <c r="O78" s="73" t="s">
        <v>113</v>
      </c>
      <c r="P78" s="73"/>
      <c r="Q78" s="73" t="s">
        <v>114</v>
      </c>
      <c r="R78" s="73"/>
      <c r="S78" s="73" t="s">
        <v>115</v>
      </c>
      <c r="T78" s="73"/>
      <c r="U78" s="36"/>
      <c r="V78" s="74"/>
      <c r="W78" s="73"/>
      <c r="X78" s="73" t="s">
        <v>116</v>
      </c>
      <c r="Y78" s="73"/>
      <c r="Z78" s="73" t="s">
        <v>117</v>
      </c>
      <c r="AA78" s="73"/>
      <c r="AB78" s="73" t="s">
        <v>118</v>
      </c>
      <c r="AC78" s="73"/>
      <c r="AD78" s="73" t="s">
        <v>119</v>
      </c>
      <c r="AE78" s="73"/>
      <c r="AF78" s="73" t="s">
        <v>120</v>
      </c>
      <c r="AG78" s="73"/>
      <c r="AH78" s="73" t="s">
        <v>121</v>
      </c>
      <c r="AI78" s="73"/>
      <c r="AJ78" s="73" t="s">
        <v>122</v>
      </c>
      <c r="AK78" s="73"/>
      <c r="AL78" s="73" t="s">
        <v>123</v>
      </c>
      <c r="AM78" s="73"/>
      <c r="AN78" s="73" t="s">
        <v>124</v>
      </c>
      <c r="AO78" s="73"/>
      <c r="AP78" s="36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6"/>
      <c r="BL78" s="32"/>
      <c r="BM78" s="32"/>
      <c r="BN78" s="32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</row>
    <row r="79" spans="1:621" s="28" customFormat="1" ht="20.100000000000001" customHeight="1">
      <c r="A79" s="74"/>
      <c r="B79" s="73"/>
      <c r="C79" s="7" t="s">
        <v>3</v>
      </c>
      <c r="D79" s="7" t="s">
        <v>4</v>
      </c>
      <c r="E79" s="7" t="s">
        <v>3</v>
      </c>
      <c r="F79" s="7" t="s">
        <v>4</v>
      </c>
      <c r="G79" s="7" t="s">
        <v>3</v>
      </c>
      <c r="H79" s="7" t="s">
        <v>4</v>
      </c>
      <c r="I79" s="7" t="s">
        <v>3</v>
      </c>
      <c r="J79" s="7" t="s">
        <v>4</v>
      </c>
      <c r="K79" s="7" t="s">
        <v>3</v>
      </c>
      <c r="L79" s="7" t="s">
        <v>4</v>
      </c>
      <c r="M79" s="7" t="s">
        <v>3</v>
      </c>
      <c r="N79" s="7" t="s">
        <v>4</v>
      </c>
      <c r="O79" s="7" t="s">
        <v>3</v>
      </c>
      <c r="P79" s="7" t="s">
        <v>4</v>
      </c>
      <c r="Q79" s="7" t="s">
        <v>3</v>
      </c>
      <c r="R79" s="7" t="s">
        <v>4</v>
      </c>
      <c r="S79" s="7" t="s">
        <v>3</v>
      </c>
      <c r="T79" s="7" t="s">
        <v>4</v>
      </c>
      <c r="U79" s="36"/>
      <c r="V79" s="74"/>
      <c r="W79" s="73"/>
      <c r="X79" s="7" t="s">
        <v>3</v>
      </c>
      <c r="Y79" s="7" t="s">
        <v>4</v>
      </c>
      <c r="Z79" s="7" t="s">
        <v>3</v>
      </c>
      <c r="AA79" s="7" t="s">
        <v>4</v>
      </c>
      <c r="AB79" s="7" t="s">
        <v>3</v>
      </c>
      <c r="AC79" s="7" t="s">
        <v>4</v>
      </c>
      <c r="AD79" s="7" t="s">
        <v>3</v>
      </c>
      <c r="AE79" s="7" t="s">
        <v>4</v>
      </c>
      <c r="AF79" s="7" t="s">
        <v>3</v>
      </c>
      <c r="AG79" s="7" t="s">
        <v>4</v>
      </c>
      <c r="AH79" s="7" t="s">
        <v>3</v>
      </c>
      <c r="AI79" s="7" t="s">
        <v>4</v>
      </c>
      <c r="AJ79" s="7" t="s">
        <v>3</v>
      </c>
      <c r="AK79" s="7" t="s">
        <v>4</v>
      </c>
      <c r="AL79" s="7" t="s">
        <v>3</v>
      </c>
      <c r="AM79" s="7" t="s">
        <v>4</v>
      </c>
      <c r="AN79" s="7" t="s">
        <v>3</v>
      </c>
      <c r="AO79" s="7" t="s">
        <v>4</v>
      </c>
      <c r="AP79" s="36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6"/>
      <c r="BL79" s="32"/>
      <c r="BM79" s="32"/>
      <c r="BN79" s="32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</row>
    <row r="80" spans="1:621" s="30" customFormat="1">
      <c r="A80" s="8">
        <v>1</v>
      </c>
      <c r="B80" s="8">
        <v>2</v>
      </c>
      <c r="C80" s="8">
        <v>57</v>
      </c>
      <c r="D80" s="37">
        <v>58</v>
      </c>
      <c r="E80" s="37">
        <v>59</v>
      </c>
      <c r="F80" s="37">
        <v>60</v>
      </c>
      <c r="G80" s="37">
        <v>61</v>
      </c>
      <c r="H80" s="37">
        <v>62</v>
      </c>
      <c r="I80" s="37">
        <v>63</v>
      </c>
      <c r="J80" s="8">
        <v>64</v>
      </c>
      <c r="K80" s="8">
        <v>65</v>
      </c>
      <c r="L80" s="38">
        <v>66</v>
      </c>
      <c r="M80" s="38">
        <v>67</v>
      </c>
      <c r="N80" s="8">
        <v>68</v>
      </c>
      <c r="O80" s="8">
        <v>69</v>
      </c>
      <c r="P80" s="8">
        <v>70</v>
      </c>
      <c r="Q80" s="8">
        <v>71</v>
      </c>
      <c r="R80" s="8">
        <v>72</v>
      </c>
      <c r="S80" s="8">
        <v>73</v>
      </c>
      <c r="T80" s="8">
        <v>74</v>
      </c>
      <c r="U80" s="36"/>
      <c r="V80" s="8">
        <v>1</v>
      </c>
      <c r="W80" s="8">
        <v>2</v>
      </c>
      <c r="X80" s="8">
        <v>129</v>
      </c>
      <c r="Y80" s="37">
        <v>130</v>
      </c>
      <c r="Z80" s="37">
        <v>131</v>
      </c>
      <c r="AA80" s="37">
        <v>132</v>
      </c>
      <c r="AB80" s="37">
        <v>133</v>
      </c>
      <c r="AC80" s="37">
        <v>134</v>
      </c>
      <c r="AD80" s="37">
        <v>135</v>
      </c>
      <c r="AE80" s="8">
        <v>136</v>
      </c>
      <c r="AF80" s="8">
        <v>137</v>
      </c>
      <c r="AG80" s="38">
        <v>138</v>
      </c>
      <c r="AH80" s="38">
        <v>139</v>
      </c>
      <c r="AI80" s="8">
        <v>140</v>
      </c>
      <c r="AJ80" s="8">
        <v>141</v>
      </c>
      <c r="AK80" s="8">
        <v>142</v>
      </c>
      <c r="AL80" s="8">
        <v>143</v>
      </c>
      <c r="AM80" s="8">
        <v>144</v>
      </c>
      <c r="AN80" s="8">
        <v>145</v>
      </c>
      <c r="AO80" s="8">
        <v>146</v>
      </c>
      <c r="AP80" s="36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6"/>
      <c r="BL80" s="32"/>
      <c r="BM80" s="32"/>
      <c r="BN80" s="32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</row>
    <row r="81" spans="1:621" s="31" customFormat="1" ht="30" customHeight="1">
      <c r="A81" s="9">
        <v>1</v>
      </c>
      <c r="B81" s="10" t="s">
        <v>5</v>
      </c>
      <c r="C81" s="9">
        <v>1</v>
      </c>
      <c r="D81" s="23">
        <v>0</v>
      </c>
      <c r="E81" s="23">
        <v>4</v>
      </c>
      <c r="F81" s="23">
        <v>0</v>
      </c>
      <c r="G81" s="23">
        <v>5</v>
      </c>
      <c r="H81" s="23">
        <v>6</v>
      </c>
      <c r="I81" s="23">
        <v>0</v>
      </c>
      <c r="J81" s="23">
        <v>0</v>
      </c>
      <c r="K81" s="23">
        <f t="array" ref="K81:L81">[1]!'!Sheet1 (2)!R3C97:R3C98'</f>
        <v>0</v>
      </c>
      <c r="L81" s="27">
        <v>2</v>
      </c>
      <c r="M81" s="27">
        <f t="array" ref="M81:N82">[1]!'!Sheet1 (2)!R3C100:R4C101'</f>
        <v>0</v>
      </c>
      <c r="N81" s="23">
        <v>0</v>
      </c>
      <c r="O81" s="23">
        <f t="array" ref="O81:P84">[1]!'!Sheet1 (2)!R3C103:R3C104'</f>
        <v>0</v>
      </c>
      <c r="P81" s="23">
        <v>0</v>
      </c>
      <c r="Q81" s="23">
        <f t="array" ref="Q81:R81">[1]!'!Sheet1 (2)!R3C106:R3C107'</f>
        <v>3</v>
      </c>
      <c r="R81" s="23">
        <v>0</v>
      </c>
      <c r="S81" s="23">
        <f t="array" ref="S81:T81">[1]!'!Sheet1 (2)!R3C109:R3C110'</f>
        <v>3</v>
      </c>
      <c r="T81" s="23">
        <v>1</v>
      </c>
      <c r="U81" s="39">
        <f>SUM(C81:T81)</f>
        <v>25</v>
      </c>
      <c r="V81" s="9">
        <v>1</v>
      </c>
      <c r="W81" s="10" t="s">
        <v>5</v>
      </c>
      <c r="X81" s="9">
        <v>32</v>
      </c>
      <c r="Y81" s="23">
        <v>33</v>
      </c>
      <c r="Z81" s="23">
        <v>27</v>
      </c>
      <c r="AA81" s="9">
        <v>117</v>
      </c>
      <c r="AB81" s="9">
        <v>0</v>
      </c>
      <c r="AC81" s="23">
        <v>0</v>
      </c>
      <c r="AD81" s="23">
        <v>12</v>
      </c>
      <c r="AE81" s="23">
        <v>1</v>
      </c>
      <c r="AF81" s="23">
        <v>7</v>
      </c>
      <c r="AG81" s="27">
        <v>4</v>
      </c>
      <c r="AH81" s="27">
        <v>1</v>
      </c>
      <c r="AI81" s="23">
        <v>0</v>
      </c>
      <c r="AJ81" s="23">
        <v>0</v>
      </c>
      <c r="AK81" s="23">
        <v>0</v>
      </c>
      <c r="AL81" s="23">
        <v>3</v>
      </c>
      <c r="AM81" s="9">
        <v>2</v>
      </c>
      <c r="AN81" s="9">
        <v>19</v>
      </c>
      <c r="AO81" s="9">
        <v>26</v>
      </c>
      <c r="AP81" s="39">
        <f>SUM(X81:AO81)</f>
        <v>284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6"/>
      <c r="BL81" s="32"/>
      <c r="BM81" s="32"/>
      <c r="BN81" s="32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</row>
    <row r="82" spans="1:621" s="31" customFormat="1" ht="30" customHeight="1">
      <c r="A82" s="9">
        <v>2</v>
      </c>
      <c r="B82" s="10" t="s">
        <v>6</v>
      </c>
      <c r="C82" s="9">
        <v>1</v>
      </c>
      <c r="D82" s="23">
        <v>0</v>
      </c>
      <c r="E82" s="23">
        <v>4</v>
      </c>
      <c r="F82" s="23">
        <v>0</v>
      </c>
      <c r="G82" s="23">
        <v>6</v>
      </c>
      <c r="H82" s="23">
        <v>9</v>
      </c>
      <c r="I82" s="23">
        <f t="shared" ref="I82:J82" si="22">I81</f>
        <v>0</v>
      </c>
      <c r="J82" s="23">
        <f t="shared" si="22"/>
        <v>0</v>
      </c>
      <c r="K82" s="23">
        <f t="array" ref="K82:L82">[1]!'!Sheet1 (2)!R10C97:R10C98'</f>
        <v>1</v>
      </c>
      <c r="L82" s="27">
        <v>0</v>
      </c>
      <c r="M82" s="27">
        <v>0</v>
      </c>
      <c r="N82" s="23">
        <v>0</v>
      </c>
      <c r="O82" s="23">
        <v>0</v>
      </c>
      <c r="P82" s="23">
        <v>0</v>
      </c>
      <c r="Q82" s="23">
        <f t="array" ref="Q82:R82">[1]!'!Sheet1 (2)!R10C106:R10C107'</f>
        <v>10</v>
      </c>
      <c r="R82" s="23">
        <v>0</v>
      </c>
      <c r="S82" s="23">
        <f t="array" ref="S82:T82">[1]!'!Sheet1 (2)!R10C109:R10C110'</f>
        <v>1</v>
      </c>
      <c r="T82" s="23">
        <v>0</v>
      </c>
      <c r="U82" s="39">
        <f t="shared" ref="U82:U91" si="23">SUM(C82:T82)</f>
        <v>32</v>
      </c>
      <c r="V82" s="9">
        <v>2</v>
      </c>
      <c r="W82" s="10" t="s">
        <v>6</v>
      </c>
      <c r="X82" s="9">
        <v>6</v>
      </c>
      <c r="Y82" s="23">
        <v>6</v>
      </c>
      <c r="Z82" s="23">
        <v>17</v>
      </c>
      <c r="AA82" s="23">
        <v>61</v>
      </c>
      <c r="AB82" s="23">
        <v>0</v>
      </c>
      <c r="AC82" s="23">
        <v>0</v>
      </c>
      <c r="AD82" s="23">
        <v>1</v>
      </c>
      <c r="AE82" s="23">
        <v>1</v>
      </c>
      <c r="AF82" s="23">
        <v>0</v>
      </c>
      <c r="AG82" s="27">
        <v>0</v>
      </c>
      <c r="AH82" s="27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1</v>
      </c>
      <c r="AO82" s="9">
        <v>4</v>
      </c>
      <c r="AP82" s="39">
        <f t="shared" ref="AP82:AP91" si="24">SUM(X82:AO82)</f>
        <v>97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6"/>
      <c r="BL82" s="32"/>
      <c r="BM82" s="32"/>
      <c r="BN82" s="32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</row>
    <row r="83" spans="1:621" s="31" customFormat="1" ht="30" customHeight="1">
      <c r="A83" s="9">
        <v>3</v>
      </c>
      <c r="B83" s="10" t="s">
        <v>7</v>
      </c>
      <c r="C83" s="9">
        <v>0</v>
      </c>
      <c r="D83" s="23">
        <v>0</v>
      </c>
      <c r="E83" s="23">
        <v>2</v>
      </c>
      <c r="F83" s="23">
        <v>0</v>
      </c>
      <c r="G83" s="23">
        <v>2</v>
      </c>
      <c r="H83" s="23">
        <v>4</v>
      </c>
      <c r="I83" s="23">
        <v>0</v>
      </c>
      <c r="J83" s="23">
        <v>0</v>
      </c>
      <c r="K83" s="23">
        <f t="array" ref="K83:L83">[1]!'!Sheet1 (2)!R20C97:R20C98'</f>
        <v>0</v>
      </c>
      <c r="L83" s="27">
        <v>1</v>
      </c>
      <c r="M83" s="27">
        <f t="array" ref="M83:N83">[1]!'!Sheet1 (2)!R20C100:R20C101'</f>
        <v>0</v>
      </c>
      <c r="N83" s="23">
        <v>1</v>
      </c>
      <c r="O83" s="23">
        <v>0</v>
      </c>
      <c r="P83" s="23">
        <v>0</v>
      </c>
      <c r="Q83" s="23">
        <f t="array" ref="Q83:R83">[1]!'!Sheet1 (2)!R20C106:R20C107'</f>
        <v>5</v>
      </c>
      <c r="R83" s="23">
        <v>0</v>
      </c>
      <c r="S83" s="23">
        <f t="array" ref="S83:T83">[1]!'!Sheet1 (2)!R20C109:R20C110'</f>
        <v>1</v>
      </c>
      <c r="T83" s="23">
        <v>0</v>
      </c>
      <c r="U83" s="39">
        <f t="shared" si="23"/>
        <v>16</v>
      </c>
      <c r="V83" s="9">
        <v>3</v>
      </c>
      <c r="W83" s="10" t="s">
        <v>7</v>
      </c>
      <c r="X83" s="9">
        <v>124</v>
      </c>
      <c r="Y83" s="23">
        <v>87</v>
      </c>
      <c r="Z83" s="23">
        <v>55</v>
      </c>
      <c r="AA83" s="23">
        <v>192</v>
      </c>
      <c r="AB83" s="23">
        <v>0</v>
      </c>
      <c r="AC83" s="23">
        <v>0</v>
      </c>
      <c r="AD83" s="23">
        <v>19</v>
      </c>
      <c r="AE83" s="23">
        <v>2</v>
      </c>
      <c r="AF83" s="23">
        <v>2</v>
      </c>
      <c r="AG83" s="27">
        <v>2</v>
      </c>
      <c r="AH83" s="27">
        <v>1</v>
      </c>
      <c r="AI83" s="23">
        <v>0</v>
      </c>
      <c r="AJ83" s="23">
        <v>0</v>
      </c>
      <c r="AK83" s="23">
        <v>0</v>
      </c>
      <c r="AL83" s="23">
        <v>6</v>
      </c>
      <c r="AM83" s="9">
        <v>2</v>
      </c>
      <c r="AN83" s="9">
        <v>22</v>
      </c>
      <c r="AO83" s="9">
        <v>66</v>
      </c>
      <c r="AP83" s="39">
        <f t="shared" si="24"/>
        <v>580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6"/>
      <c r="BL83" s="32"/>
      <c r="BM83" s="32"/>
      <c r="BN83" s="32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</row>
    <row r="84" spans="1:621" s="31" customFormat="1" ht="30" customHeight="1">
      <c r="A84" s="9">
        <v>4</v>
      </c>
      <c r="B84" s="10" t="s">
        <v>15</v>
      </c>
      <c r="C84" s="9">
        <v>0</v>
      </c>
      <c r="D84" s="23">
        <v>0</v>
      </c>
      <c r="E84" s="23">
        <v>2</v>
      </c>
      <c r="F84" s="23">
        <v>0</v>
      </c>
      <c r="G84" s="23">
        <v>1</v>
      </c>
      <c r="H84" s="23">
        <v>5</v>
      </c>
      <c r="I84" s="23">
        <v>0</v>
      </c>
      <c r="J84" s="23">
        <v>0</v>
      </c>
      <c r="K84" s="23">
        <f t="array" ref="K84:L84">[1]!'!Sheet1 (2)!R25C97:R25C98'</f>
        <v>0</v>
      </c>
      <c r="L84" s="27">
        <v>0</v>
      </c>
      <c r="M84" s="27">
        <v>0</v>
      </c>
      <c r="N84" s="23">
        <v>0</v>
      </c>
      <c r="O84" s="23">
        <v>0</v>
      </c>
      <c r="P84" s="23">
        <v>0</v>
      </c>
      <c r="Q84" s="23">
        <f t="array" ref="Q84:R84">[1]!'!Sheet1 (2)!R25C106:R25C107'</f>
        <v>6</v>
      </c>
      <c r="R84" s="23">
        <v>0</v>
      </c>
      <c r="S84" s="23">
        <f t="array" ref="S84:T84">[1]!'!Sheet1 (2)!R25C109:R25C110'</f>
        <v>3</v>
      </c>
      <c r="T84" s="23">
        <v>0</v>
      </c>
      <c r="U84" s="39">
        <f t="shared" si="23"/>
        <v>17</v>
      </c>
      <c r="V84" s="9">
        <v>4</v>
      </c>
      <c r="W84" s="10" t="s">
        <v>15</v>
      </c>
      <c r="X84" s="9">
        <v>128</v>
      </c>
      <c r="Y84" s="23">
        <v>99</v>
      </c>
      <c r="Z84" s="23">
        <v>64</v>
      </c>
      <c r="AA84" s="23">
        <v>189</v>
      </c>
      <c r="AB84" s="23">
        <v>1</v>
      </c>
      <c r="AC84" s="23">
        <v>0</v>
      </c>
      <c r="AD84" s="23">
        <v>32</v>
      </c>
      <c r="AE84" s="23">
        <v>1</v>
      </c>
      <c r="AF84" s="23">
        <v>2</v>
      </c>
      <c r="AG84" s="27">
        <v>5</v>
      </c>
      <c r="AH84" s="27">
        <v>4</v>
      </c>
      <c r="AI84" s="23">
        <v>0</v>
      </c>
      <c r="AJ84" s="23">
        <v>0</v>
      </c>
      <c r="AK84" s="23">
        <v>0</v>
      </c>
      <c r="AL84" s="23">
        <v>4</v>
      </c>
      <c r="AM84" s="23">
        <v>2</v>
      </c>
      <c r="AN84" s="23">
        <v>21</v>
      </c>
      <c r="AO84" s="9">
        <v>58</v>
      </c>
      <c r="AP84" s="39">
        <f t="shared" si="24"/>
        <v>610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6"/>
      <c r="BL84" s="32"/>
      <c r="BM84" s="32"/>
      <c r="BN84" s="32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</row>
    <row r="85" spans="1:621" s="31" customFormat="1" ht="30" customHeight="1">
      <c r="A85" s="9">
        <v>5</v>
      </c>
      <c r="B85" s="10" t="s">
        <v>50</v>
      </c>
      <c r="C85" s="9">
        <v>1</v>
      </c>
      <c r="D85" s="23">
        <v>0</v>
      </c>
      <c r="E85" s="23">
        <v>1</v>
      </c>
      <c r="F85" s="23">
        <v>0</v>
      </c>
      <c r="G85" s="23">
        <v>7</v>
      </c>
      <c r="H85" s="23">
        <v>10</v>
      </c>
      <c r="I85" s="23">
        <v>0</v>
      </c>
      <c r="J85" s="23">
        <v>0</v>
      </c>
      <c r="K85" s="23">
        <f t="array" ref="K85:L85">[1]!'!Sheet1 (2)!R31C97:R31C98'</f>
        <v>1</v>
      </c>
      <c r="L85" s="23">
        <v>0</v>
      </c>
      <c r="M85" s="23">
        <f t="array" ref="M85:N85">[1]!'!Sheet1 (2)!R31C100:R31C101'</f>
        <v>0</v>
      </c>
      <c r="N85" s="23">
        <v>1</v>
      </c>
      <c r="O85" s="23">
        <f t="array" ref="O85:P85">[1]!'!Sheet1 (2)!R31C103:R31C104'</f>
        <v>2</v>
      </c>
      <c r="P85" s="23">
        <v>1</v>
      </c>
      <c r="Q85" s="23">
        <f t="array" ref="Q85:R85">[1]!'!Sheet1 (2)!R31C106:R31C107'</f>
        <v>13</v>
      </c>
      <c r="R85" s="23">
        <v>0</v>
      </c>
      <c r="S85" s="23">
        <f t="array" ref="S85:T85">[1]!'!Sheet1 (2)!R31C109:R31C110'</f>
        <v>3</v>
      </c>
      <c r="T85" s="23">
        <v>0</v>
      </c>
      <c r="U85" s="39">
        <f t="shared" si="23"/>
        <v>40</v>
      </c>
      <c r="V85" s="9">
        <v>5</v>
      </c>
      <c r="W85" s="10" t="s">
        <v>50</v>
      </c>
      <c r="X85" s="9">
        <v>57</v>
      </c>
      <c r="Y85" s="23">
        <v>43</v>
      </c>
      <c r="Z85" s="23">
        <v>29</v>
      </c>
      <c r="AA85" s="23">
        <v>124</v>
      </c>
      <c r="AB85" s="23">
        <v>0</v>
      </c>
      <c r="AC85" s="23">
        <v>1</v>
      </c>
      <c r="AD85" s="23">
        <v>12</v>
      </c>
      <c r="AE85" s="23">
        <v>2</v>
      </c>
      <c r="AF85" s="23">
        <v>2</v>
      </c>
      <c r="AG85" s="23">
        <v>5</v>
      </c>
      <c r="AH85" s="23">
        <v>1</v>
      </c>
      <c r="AI85" s="23">
        <v>1</v>
      </c>
      <c r="AJ85" s="23">
        <v>0</v>
      </c>
      <c r="AK85" s="23">
        <v>0</v>
      </c>
      <c r="AL85" s="23">
        <v>3</v>
      </c>
      <c r="AM85" s="23">
        <v>0</v>
      </c>
      <c r="AN85" s="23">
        <v>23</v>
      </c>
      <c r="AO85" s="9">
        <v>43</v>
      </c>
      <c r="AP85" s="39">
        <f t="shared" si="24"/>
        <v>346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6"/>
      <c r="BL85" s="32"/>
      <c r="BM85" s="32"/>
      <c r="BN85" s="32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</row>
    <row r="86" spans="1:621" s="31" customFormat="1" ht="30" customHeight="1">
      <c r="A86" s="9">
        <v>6</v>
      </c>
      <c r="B86" s="10" t="s">
        <v>8</v>
      </c>
      <c r="C86" s="9">
        <v>0</v>
      </c>
      <c r="D86" s="23">
        <v>0</v>
      </c>
      <c r="E86" s="23">
        <v>0</v>
      </c>
      <c r="F86" s="23">
        <v>0</v>
      </c>
      <c r="G86" s="23">
        <v>0</v>
      </c>
      <c r="H86" s="23">
        <v>1</v>
      </c>
      <c r="I86" s="23">
        <v>1</v>
      </c>
      <c r="J86" s="23">
        <v>0</v>
      </c>
      <c r="K86" s="23">
        <f t="array" ref="K86:L86">[1]!'!Sheet1 (2)!R41C97:R41C98'</f>
        <v>1</v>
      </c>
      <c r="L86" s="23">
        <v>0</v>
      </c>
      <c r="M86" s="23">
        <f t="array" ref="M86:N88">[1]!'!Sheet1 (2)!R41C100:R41C101'</f>
        <v>0</v>
      </c>
      <c r="N86" s="23">
        <v>0</v>
      </c>
      <c r="O86" s="23">
        <f t="array" ref="O86:P91">[1]!'!Sheet1 (2)!R41C103:R41C104'</f>
        <v>0</v>
      </c>
      <c r="P86" s="23">
        <v>0</v>
      </c>
      <c r="Q86" s="23">
        <f t="array" ref="Q86:R86">[1]!'!Sheet1 (2)!R41C106:R41C107'</f>
        <v>4</v>
      </c>
      <c r="R86" s="23">
        <v>0</v>
      </c>
      <c r="S86" s="23">
        <f t="array" ref="S86:T86">[1]!'!Sheet1 (2)!R41C109:R41C110'</f>
        <v>0</v>
      </c>
      <c r="T86" s="23">
        <v>0</v>
      </c>
      <c r="U86" s="39">
        <f t="shared" si="23"/>
        <v>7</v>
      </c>
      <c r="V86" s="9">
        <v>6</v>
      </c>
      <c r="W86" s="10" t="s">
        <v>8</v>
      </c>
      <c r="X86" s="9">
        <v>1</v>
      </c>
      <c r="Y86" s="23">
        <v>0</v>
      </c>
      <c r="Z86" s="23">
        <v>8</v>
      </c>
      <c r="AA86" s="23">
        <v>18</v>
      </c>
      <c r="AB86" s="23">
        <v>0</v>
      </c>
      <c r="AC86" s="23">
        <v>0</v>
      </c>
      <c r="AD86" s="23">
        <v>1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9">
        <v>3</v>
      </c>
      <c r="AP86" s="39">
        <f t="shared" si="24"/>
        <v>31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6"/>
      <c r="BL86" s="32"/>
      <c r="BM86" s="32"/>
      <c r="BN86" s="32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</row>
    <row r="87" spans="1:621" s="31" customFormat="1" ht="30" customHeight="1">
      <c r="A87" s="9">
        <v>7</v>
      </c>
      <c r="B87" s="10" t="s">
        <v>9</v>
      </c>
      <c r="C87" s="9">
        <v>2</v>
      </c>
      <c r="D87" s="23">
        <v>0</v>
      </c>
      <c r="E87" s="23">
        <v>0</v>
      </c>
      <c r="F87" s="23">
        <v>0</v>
      </c>
      <c r="G87" s="23">
        <v>2</v>
      </c>
      <c r="H87" s="23">
        <v>2</v>
      </c>
      <c r="I87" s="23">
        <f t="array" ref="I87:J91">[1]!'!Sheet1 (2)!R72C94:R72C95'</f>
        <v>0</v>
      </c>
      <c r="J87" s="23">
        <v>0</v>
      </c>
      <c r="K87" s="23">
        <f t="array" ref="K87:L87">[1]!'!Sheet1 (2)!R49C97:R49C98'</f>
        <v>1</v>
      </c>
      <c r="L87" s="23">
        <v>1</v>
      </c>
      <c r="M87" s="23">
        <v>0</v>
      </c>
      <c r="N87" s="23">
        <v>0</v>
      </c>
      <c r="O87" s="23">
        <v>0</v>
      </c>
      <c r="P87" s="23">
        <v>0</v>
      </c>
      <c r="Q87" s="23">
        <f t="array" ref="Q87:R87">[1]!'!Sheet1 (2)!R49C106:R49C107'</f>
        <v>3</v>
      </c>
      <c r="R87" s="23">
        <v>0</v>
      </c>
      <c r="S87" s="23">
        <f t="array" ref="S87:T87">[1]!'!Sheet1 (2)!R49C109:R49C110'</f>
        <v>3</v>
      </c>
      <c r="T87" s="23">
        <v>0</v>
      </c>
      <c r="U87" s="39">
        <f t="shared" si="23"/>
        <v>14</v>
      </c>
      <c r="V87" s="9">
        <v>7</v>
      </c>
      <c r="W87" s="10" t="s">
        <v>9</v>
      </c>
      <c r="X87" s="9">
        <v>59</v>
      </c>
      <c r="Y87" s="23">
        <v>35</v>
      </c>
      <c r="Z87" s="23">
        <v>26</v>
      </c>
      <c r="AA87" s="23">
        <v>125</v>
      </c>
      <c r="AB87" s="23">
        <v>0</v>
      </c>
      <c r="AC87" s="23">
        <v>0</v>
      </c>
      <c r="AD87" s="23">
        <v>17</v>
      </c>
      <c r="AE87" s="23">
        <v>3</v>
      </c>
      <c r="AF87" s="23">
        <v>3</v>
      </c>
      <c r="AG87" s="23">
        <v>5</v>
      </c>
      <c r="AH87" s="23">
        <v>3</v>
      </c>
      <c r="AI87" s="23">
        <v>1</v>
      </c>
      <c r="AJ87" s="23">
        <v>0</v>
      </c>
      <c r="AK87" s="23">
        <v>0</v>
      </c>
      <c r="AL87" s="23">
        <v>5</v>
      </c>
      <c r="AM87" s="23">
        <v>2</v>
      </c>
      <c r="AN87" s="23">
        <v>21</v>
      </c>
      <c r="AO87" s="9">
        <v>48</v>
      </c>
      <c r="AP87" s="39">
        <f t="shared" si="24"/>
        <v>353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6"/>
      <c r="BL87" s="32"/>
      <c r="BM87" s="32"/>
      <c r="BN87" s="32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</row>
    <row r="88" spans="1:621" s="31" customFormat="1" ht="30" customHeight="1">
      <c r="A88" s="9">
        <v>8</v>
      </c>
      <c r="B88" s="10" t="s">
        <v>10</v>
      </c>
      <c r="C88" s="9">
        <v>1</v>
      </c>
      <c r="D88" s="23">
        <v>0</v>
      </c>
      <c r="E88" s="23">
        <v>1</v>
      </c>
      <c r="F88" s="23">
        <v>0</v>
      </c>
      <c r="G88" s="23">
        <v>2</v>
      </c>
      <c r="H88" s="23">
        <v>4</v>
      </c>
      <c r="I88" s="23">
        <v>0</v>
      </c>
      <c r="J88" s="23">
        <v>0</v>
      </c>
      <c r="K88" s="23">
        <f t="array" ref="K88:L88">[1]!'!Sheet1 (2)!R54C97:R54C98'</f>
        <v>0</v>
      </c>
      <c r="L88" s="23">
        <v>1</v>
      </c>
      <c r="M88" s="23">
        <v>0</v>
      </c>
      <c r="N88" s="23">
        <v>0</v>
      </c>
      <c r="O88" s="23">
        <v>0</v>
      </c>
      <c r="P88" s="23">
        <v>0</v>
      </c>
      <c r="Q88" s="23">
        <f t="array" ref="Q88:R88">[1]!'!Sheet1 (2)!R54C106:R54C107'</f>
        <v>2</v>
      </c>
      <c r="R88" s="23">
        <v>0</v>
      </c>
      <c r="S88" s="23">
        <f t="array" ref="S88:T88">[1]!'!Sheet1 (2)!R54C109:R54C110'</f>
        <v>4</v>
      </c>
      <c r="T88" s="23">
        <v>1</v>
      </c>
      <c r="U88" s="39">
        <f t="shared" si="23"/>
        <v>16</v>
      </c>
      <c r="V88" s="9">
        <v>8</v>
      </c>
      <c r="W88" s="10" t="s">
        <v>10</v>
      </c>
      <c r="X88" s="9">
        <v>70</v>
      </c>
      <c r="Y88" s="23">
        <v>57</v>
      </c>
      <c r="Z88" s="23">
        <v>36</v>
      </c>
      <c r="AA88" s="23">
        <v>155</v>
      </c>
      <c r="AB88" s="23">
        <v>0</v>
      </c>
      <c r="AC88" s="23">
        <v>0</v>
      </c>
      <c r="AD88" s="23">
        <v>20</v>
      </c>
      <c r="AE88" s="23">
        <v>3</v>
      </c>
      <c r="AF88" s="23">
        <v>9</v>
      </c>
      <c r="AG88" s="23">
        <v>2</v>
      </c>
      <c r="AH88" s="23">
        <v>4</v>
      </c>
      <c r="AI88" s="23">
        <v>0</v>
      </c>
      <c r="AJ88" s="23">
        <v>0</v>
      </c>
      <c r="AK88" s="23">
        <v>0</v>
      </c>
      <c r="AL88" s="23">
        <v>4</v>
      </c>
      <c r="AM88" s="23">
        <v>1</v>
      </c>
      <c r="AN88" s="23">
        <v>36</v>
      </c>
      <c r="AO88" s="9">
        <v>78</v>
      </c>
      <c r="AP88" s="39">
        <f t="shared" si="24"/>
        <v>475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6"/>
      <c r="BL88" s="32"/>
      <c r="BM88" s="32"/>
      <c r="BN88" s="32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</row>
    <row r="89" spans="1:621" s="31" customFormat="1" ht="30" customHeight="1">
      <c r="A89" s="9">
        <v>9</v>
      </c>
      <c r="B89" s="10" t="s">
        <v>11</v>
      </c>
      <c r="C89" s="9">
        <v>0</v>
      </c>
      <c r="D89" s="23">
        <v>0</v>
      </c>
      <c r="E89" s="23">
        <v>3</v>
      </c>
      <c r="F89" s="23">
        <v>0</v>
      </c>
      <c r="G89" s="23">
        <v>2</v>
      </c>
      <c r="H89" s="23">
        <v>3</v>
      </c>
      <c r="I89" s="23">
        <v>0</v>
      </c>
      <c r="J89" s="23">
        <v>0</v>
      </c>
      <c r="K89" s="23">
        <f t="array" ref="K89:L91">[1]!'!Sheet1 (2)!R60C97:R60C98'</f>
        <v>0</v>
      </c>
      <c r="L89" s="23">
        <v>0</v>
      </c>
      <c r="M89" s="23">
        <f t="array" ref="M89:N89">[1]!'!Sheet1 (2)!R60C100:R60C101'</f>
        <v>0</v>
      </c>
      <c r="N89" s="23">
        <v>1</v>
      </c>
      <c r="O89" s="23">
        <v>0</v>
      </c>
      <c r="P89" s="23">
        <v>0</v>
      </c>
      <c r="Q89" s="23">
        <f t="array" ref="Q89:R89">[1]!'!Sheet1 (2)!R60C106:R60C107'</f>
        <v>14</v>
      </c>
      <c r="R89" s="23">
        <v>0</v>
      </c>
      <c r="S89" s="23">
        <f t="array" ref="S89:T89">[1]!'!Sheet1 (2)!R60C109:R60C110'</f>
        <v>1</v>
      </c>
      <c r="T89" s="23">
        <v>0</v>
      </c>
      <c r="U89" s="39">
        <f t="shared" si="23"/>
        <v>24</v>
      </c>
      <c r="V89" s="9">
        <v>9</v>
      </c>
      <c r="W89" s="10" t="s">
        <v>11</v>
      </c>
      <c r="X89" s="9">
        <v>44</v>
      </c>
      <c r="Y89" s="23">
        <v>34</v>
      </c>
      <c r="Z89" s="23">
        <v>42</v>
      </c>
      <c r="AA89" s="23">
        <v>128</v>
      </c>
      <c r="AB89" s="23">
        <v>0</v>
      </c>
      <c r="AC89" s="23">
        <v>0</v>
      </c>
      <c r="AD89" s="23">
        <v>14</v>
      </c>
      <c r="AE89" s="23">
        <v>2</v>
      </c>
      <c r="AF89" s="23">
        <v>0</v>
      </c>
      <c r="AG89" s="23">
        <v>3</v>
      </c>
      <c r="AH89" s="23">
        <v>3</v>
      </c>
      <c r="AI89" s="23">
        <v>1</v>
      </c>
      <c r="AJ89" s="23">
        <v>0</v>
      </c>
      <c r="AK89" s="23">
        <v>1</v>
      </c>
      <c r="AL89" s="23">
        <v>2</v>
      </c>
      <c r="AM89" s="23">
        <v>0</v>
      </c>
      <c r="AN89" s="23">
        <v>8</v>
      </c>
      <c r="AO89" s="9">
        <v>33</v>
      </c>
      <c r="AP89" s="39">
        <f t="shared" si="24"/>
        <v>315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6"/>
      <c r="BL89" s="32"/>
      <c r="BM89" s="32"/>
      <c r="BN89" s="32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</row>
    <row r="90" spans="1:621" s="31" customFormat="1" ht="30" customHeight="1">
      <c r="A90" s="9">
        <v>10</v>
      </c>
      <c r="B90" s="10" t="s">
        <v>12</v>
      </c>
      <c r="C90" s="9">
        <f t="shared" ref="C90:D90" si="25">C89</f>
        <v>0</v>
      </c>
      <c r="D90" s="23">
        <f t="shared" si="25"/>
        <v>0</v>
      </c>
      <c r="E90" s="23">
        <v>3</v>
      </c>
      <c r="F90" s="23">
        <v>0</v>
      </c>
      <c r="G90" s="23">
        <v>3</v>
      </c>
      <c r="H90" s="23">
        <v>11</v>
      </c>
      <c r="I90" s="23">
        <v>0</v>
      </c>
      <c r="J90" s="23">
        <v>0</v>
      </c>
      <c r="K90" s="23">
        <v>0</v>
      </c>
      <c r="L90" s="23">
        <v>0</v>
      </c>
      <c r="M90" s="23">
        <f t="array" ref="M90:N91">[1]!'!Sheet1 (2)!R67C100:R67C101'</f>
        <v>0</v>
      </c>
      <c r="N90" s="23">
        <v>0</v>
      </c>
      <c r="O90" s="23">
        <v>0</v>
      </c>
      <c r="P90" s="23">
        <v>0</v>
      </c>
      <c r="Q90" s="23">
        <f t="array" ref="Q90:R90">[1]!'!Sheet1 (2)!R67C106:R67C107'</f>
        <v>5</v>
      </c>
      <c r="R90" s="23">
        <v>0</v>
      </c>
      <c r="S90" s="23">
        <f t="array" ref="S90:T90">[1]!'!Sheet1 (2)!R67C109:R67C110'</f>
        <v>2</v>
      </c>
      <c r="T90" s="23">
        <v>0</v>
      </c>
      <c r="U90" s="39">
        <f t="shared" si="23"/>
        <v>24</v>
      </c>
      <c r="V90" s="9">
        <v>10</v>
      </c>
      <c r="W90" s="10" t="s">
        <v>12</v>
      </c>
      <c r="X90" s="9">
        <v>173</v>
      </c>
      <c r="Y90" s="23">
        <v>99</v>
      </c>
      <c r="Z90" s="23">
        <v>63</v>
      </c>
      <c r="AA90" s="9">
        <v>178</v>
      </c>
      <c r="AB90" s="9">
        <v>0</v>
      </c>
      <c r="AC90" s="23">
        <v>0</v>
      </c>
      <c r="AD90" s="23">
        <v>14</v>
      </c>
      <c r="AE90" s="23">
        <v>5</v>
      </c>
      <c r="AF90" s="23">
        <v>1</v>
      </c>
      <c r="AG90" s="23">
        <v>3</v>
      </c>
      <c r="AH90" s="23">
        <v>1</v>
      </c>
      <c r="AI90" s="23">
        <v>0</v>
      </c>
      <c r="AJ90" s="23">
        <v>0</v>
      </c>
      <c r="AK90" s="23">
        <v>0</v>
      </c>
      <c r="AL90" s="23">
        <v>7</v>
      </c>
      <c r="AM90" s="23">
        <v>0</v>
      </c>
      <c r="AN90" s="23">
        <v>25</v>
      </c>
      <c r="AO90" s="9">
        <v>52</v>
      </c>
      <c r="AP90" s="39">
        <f t="shared" si="24"/>
        <v>621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6"/>
      <c r="BL90" s="32"/>
      <c r="BM90" s="32"/>
      <c r="BN90" s="32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</row>
    <row r="91" spans="1:621" s="31" customFormat="1" ht="30" customHeight="1">
      <c r="A91" s="9">
        <v>11</v>
      </c>
      <c r="B91" s="10" t="s">
        <v>13</v>
      </c>
      <c r="C91" s="9">
        <f t="shared" ref="C91:D91" si="26">C90</f>
        <v>0</v>
      </c>
      <c r="D91" s="23">
        <f t="shared" si="26"/>
        <v>0</v>
      </c>
      <c r="E91" s="23">
        <v>2</v>
      </c>
      <c r="F91" s="23">
        <v>0</v>
      </c>
      <c r="G91" s="23">
        <v>5</v>
      </c>
      <c r="H91" s="23">
        <v>3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f t="array" ref="Q91:R91">[1]!'!Sheet1 (2)!R72C106:R72C107'</f>
        <v>1</v>
      </c>
      <c r="R91" s="23">
        <v>0</v>
      </c>
      <c r="S91" s="23">
        <f t="array" ref="S91:T91">[1]!'!Sheet1 (2)!R72C109:R72C110'</f>
        <v>0</v>
      </c>
      <c r="T91" s="23">
        <v>0</v>
      </c>
      <c r="U91" s="39">
        <f t="shared" si="23"/>
        <v>11</v>
      </c>
      <c r="V91" s="9">
        <v>11</v>
      </c>
      <c r="W91" s="10" t="s">
        <v>13</v>
      </c>
      <c r="X91" s="9">
        <v>1</v>
      </c>
      <c r="Y91" s="23">
        <v>3</v>
      </c>
      <c r="Z91" s="23">
        <v>5</v>
      </c>
      <c r="AA91" s="9">
        <v>25</v>
      </c>
      <c r="AB91" s="9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9">
        <v>0</v>
      </c>
      <c r="AP91" s="39">
        <f t="shared" si="24"/>
        <v>34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6"/>
      <c r="BL91" s="32"/>
      <c r="BM91" s="32"/>
      <c r="BN91" s="32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</row>
    <row r="92" spans="1:621" s="28" customFormat="1" ht="30" customHeight="1">
      <c r="A92" s="70" t="s">
        <v>2</v>
      </c>
      <c r="B92" s="70"/>
      <c r="C92" s="12">
        <f t="shared" ref="C92:T92" si="27">SUM(C81:C91)</f>
        <v>6</v>
      </c>
      <c r="D92" s="13">
        <f t="shared" si="27"/>
        <v>0</v>
      </c>
      <c r="E92" s="13">
        <f t="shared" si="27"/>
        <v>22</v>
      </c>
      <c r="F92" s="13">
        <f t="shared" si="27"/>
        <v>0</v>
      </c>
      <c r="G92" s="13">
        <f t="shared" si="27"/>
        <v>35</v>
      </c>
      <c r="H92" s="13">
        <f t="shared" si="27"/>
        <v>58</v>
      </c>
      <c r="I92" s="13">
        <f t="shared" si="27"/>
        <v>1</v>
      </c>
      <c r="J92" s="13">
        <f t="shared" si="27"/>
        <v>0</v>
      </c>
      <c r="K92" s="13">
        <f t="shared" si="27"/>
        <v>4</v>
      </c>
      <c r="L92" s="13">
        <f t="shared" si="27"/>
        <v>5</v>
      </c>
      <c r="M92" s="13">
        <f t="shared" si="27"/>
        <v>0</v>
      </c>
      <c r="N92" s="13">
        <f t="shared" si="27"/>
        <v>3</v>
      </c>
      <c r="O92" s="13">
        <f t="shared" si="27"/>
        <v>2</v>
      </c>
      <c r="P92" s="13">
        <f t="shared" si="27"/>
        <v>1</v>
      </c>
      <c r="Q92" s="13">
        <f t="shared" si="27"/>
        <v>66</v>
      </c>
      <c r="R92" s="13">
        <f t="shared" si="27"/>
        <v>0</v>
      </c>
      <c r="S92" s="13">
        <f t="shared" si="27"/>
        <v>21</v>
      </c>
      <c r="T92" s="13">
        <f t="shared" si="27"/>
        <v>2</v>
      </c>
      <c r="U92" s="39"/>
      <c r="V92" s="70" t="s">
        <v>2</v>
      </c>
      <c r="W92" s="70"/>
      <c r="X92" s="12">
        <f t="shared" ref="X92:AO92" si="28">SUM(X81:X91)</f>
        <v>695</v>
      </c>
      <c r="Y92" s="13">
        <f t="shared" si="28"/>
        <v>496</v>
      </c>
      <c r="Z92" s="13">
        <f t="shared" si="28"/>
        <v>372</v>
      </c>
      <c r="AA92" s="12">
        <f t="shared" si="28"/>
        <v>1312</v>
      </c>
      <c r="AB92" s="12">
        <f t="shared" si="28"/>
        <v>1</v>
      </c>
      <c r="AC92" s="13">
        <f t="shared" si="28"/>
        <v>1</v>
      </c>
      <c r="AD92" s="13">
        <f t="shared" si="28"/>
        <v>142</v>
      </c>
      <c r="AE92" s="13">
        <f t="shared" si="28"/>
        <v>20</v>
      </c>
      <c r="AF92" s="13">
        <f t="shared" si="28"/>
        <v>26</v>
      </c>
      <c r="AG92" s="13">
        <f t="shared" si="28"/>
        <v>29</v>
      </c>
      <c r="AH92" s="13">
        <f t="shared" si="28"/>
        <v>18</v>
      </c>
      <c r="AI92" s="13">
        <f t="shared" si="28"/>
        <v>3</v>
      </c>
      <c r="AJ92" s="13">
        <f t="shared" si="28"/>
        <v>0</v>
      </c>
      <c r="AK92" s="13">
        <f t="shared" si="28"/>
        <v>1</v>
      </c>
      <c r="AL92" s="13">
        <f t="shared" si="28"/>
        <v>34</v>
      </c>
      <c r="AM92" s="12">
        <f t="shared" si="28"/>
        <v>9</v>
      </c>
      <c r="AN92" s="12">
        <f t="shared" si="28"/>
        <v>176</v>
      </c>
      <c r="AO92" s="12">
        <f t="shared" si="28"/>
        <v>411</v>
      </c>
      <c r="AP92" s="39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6"/>
      <c r="BL92" s="32"/>
      <c r="BM92" s="32"/>
      <c r="BN92" s="32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</row>
    <row r="93" spans="1:621" ht="20.100000000000001" customHeight="1">
      <c r="A93" s="21"/>
      <c r="B93" s="21"/>
      <c r="C93" s="21"/>
      <c r="D93" s="21"/>
      <c r="E93" s="21"/>
      <c r="F93" s="4"/>
      <c r="G93" s="4"/>
      <c r="H93" s="16"/>
      <c r="I93" s="16"/>
      <c r="J93" s="4"/>
      <c r="K93" s="4"/>
      <c r="L93" s="58"/>
      <c r="M93" s="58"/>
      <c r="N93" s="4"/>
      <c r="O93" s="4"/>
      <c r="P93" s="4"/>
      <c r="Q93" s="4"/>
      <c r="R93" s="4"/>
      <c r="S93" s="4"/>
      <c r="T93" s="14"/>
      <c r="U93" s="26"/>
      <c r="V93" s="21"/>
      <c r="W93" s="21"/>
      <c r="X93" s="21"/>
      <c r="Y93" s="21"/>
      <c r="Z93" s="21"/>
      <c r="AA93" s="4"/>
      <c r="AB93" s="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26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6"/>
    </row>
    <row r="94" spans="1:621" s="28" customFormat="1" ht="30" customHeight="1">
      <c r="A94" s="59"/>
      <c r="B94" s="15" t="s">
        <v>14</v>
      </c>
      <c r="C94" s="15"/>
      <c r="D94" s="15"/>
      <c r="E94" s="15"/>
      <c r="F94" s="15"/>
      <c r="G94" s="15"/>
      <c r="H94" s="47"/>
      <c r="I94" s="47"/>
      <c r="J94" s="48"/>
      <c r="K94" s="48"/>
      <c r="L94" s="49"/>
      <c r="M94" s="49"/>
      <c r="N94" s="50"/>
      <c r="O94" s="50"/>
      <c r="P94" s="50"/>
      <c r="Q94" s="50"/>
      <c r="R94" s="50"/>
      <c r="S94" s="50"/>
      <c r="T94" s="51"/>
      <c r="U94" s="52"/>
      <c r="V94" s="48"/>
      <c r="W94" s="15" t="s">
        <v>14</v>
      </c>
      <c r="X94" s="15"/>
      <c r="Y94" s="15"/>
      <c r="Z94" s="15"/>
      <c r="AA94" s="15"/>
      <c r="AB94" s="15"/>
      <c r="AC94" s="47"/>
      <c r="AD94" s="47"/>
      <c r="AE94" s="48"/>
      <c r="AF94" s="48"/>
      <c r="AG94" s="49"/>
      <c r="AH94" s="49"/>
      <c r="AI94" s="50"/>
      <c r="AJ94" s="50"/>
      <c r="AK94" s="50"/>
      <c r="AL94" s="50"/>
      <c r="AM94" s="50"/>
      <c r="AN94" s="50"/>
      <c r="AO94" s="51"/>
      <c r="AP94" s="52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6"/>
      <c r="BL94" s="32"/>
      <c r="BM94" s="32"/>
      <c r="BN94" s="32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</row>
    <row r="95" spans="1:621">
      <c r="A95" s="60"/>
      <c r="B95" s="60"/>
      <c r="C95" s="60"/>
      <c r="D95" s="60"/>
      <c r="E95" s="60"/>
      <c r="F95" s="60"/>
      <c r="G95" s="60"/>
      <c r="H95" s="60"/>
      <c r="I95" s="60"/>
      <c r="J95" s="61"/>
      <c r="K95" s="61"/>
      <c r="L95" s="62"/>
      <c r="M95" s="62"/>
      <c r="N95" s="61"/>
      <c r="O95" s="61"/>
      <c r="P95" s="61"/>
      <c r="Q95" s="61"/>
      <c r="R95" s="61"/>
      <c r="S95" s="61"/>
      <c r="T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</row>
    <row r="96" spans="1:621">
      <c r="A96" s="25"/>
      <c r="B96" s="25"/>
      <c r="C96" s="25"/>
      <c r="D96" s="25"/>
      <c r="E96" s="25"/>
      <c r="F96" s="25"/>
      <c r="G96" s="25"/>
      <c r="H96" s="25"/>
      <c r="I96" s="25"/>
      <c r="J96" s="61"/>
      <c r="K96" s="61"/>
      <c r="L96" s="63"/>
      <c r="M96" s="63"/>
      <c r="N96" s="61"/>
      <c r="O96" s="61"/>
      <c r="P96" s="61"/>
      <c r="Q96" s="61"/>
      <c r="R96" s="61"/>
      <c r="S96" s="61"/>
      <c r="T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</row>
    <row r="97" spans="1:65">
      <c r="A97" s="25"/>
      <c r="B97" s="25"/>
      <c r="C97" s="25"/>
      <c r="D97" s="25"/>
      <c r="E97" s="25"/>
      <c r="F97" s="25"/>
      <c r="G97" s="25"/>
      <c r="H97" s="25"/>
      <c r="I97" s="25"/>
      <c r="J97" s="61"/>
      <c r="K97" s="61"/>
      <c r="L97" s="60"/>
      <c r="M97" s="60"/>
      <c r="N97" s="61"/>
      <c r="O97" s="61"/>
      <c r="P97" s="61"/>
      <c r="Q97" s="61"/>
      <c r="R97" s="61"/>
      <c r="S97" s="61"/>
      <c r="T97" s="25"/>
      <c r="U97" s="41">
        <f>U21+U44+U68+U92</f>
        <v>0</v>
      </c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41">
        <f>AP21+AP44+AP68+AP92</f>
        <v>0</v>
      </c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2">
        <f>SUM(BK21:BK96)</f>
        <v>0</v>
      </c>
      <c r="BM97" s="41">
        <f>U97+AP97+BK97</f>
        <v>0</v>
      </c>
    </row>
    <row r="98" spans="1:65">
      <c r="A98" s="25"/>
      <c r="B98" s="25"/>
      <c r="C98" s="25"/>
      <c r="D98" s="25"/>
      <c r="E98" s="25"/>
      <c r="F98" s="25"/>
      <c r="G98" s="25"/>
      <c r="H98" s="25"/>
      <c r="I98" s="25"/>
      <c r="J98" s="64"/>
      <c r="K98" s="64"/>
      <c r="L98" s="64"/>
      <c r="M98" s="64"/>
      <c r="N98" s="61"/>
      <c r="O98" s="61"/>
      <c r="P98" s="61"/>
      <c r="Q98" s="61"/>
      <c r="R98" s="65"/>
      <c r="S98" s="65"/>
      <c r="T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M98" s="32">
        <v>342802</v>
      </c>
    </row>
    <row r="99" spans="1:65">
      <c r="J99" s="66"/>
      <c r="K99" s="66"/>
      <c r="L99" s="66"/>
      <c r="M99" s="66"/>
      <c r="N99" s="66"/>
      <c r="O99" s="66"/>
      <c r="P99" s="67"/>
      <c r="Q99" s="67"/>
      <c r="R99" s="67"/>
      <c r="S99" s="67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</row>
    <row r="100" spans="1:65"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M100" s="41">
        <f>BM98-BM97</f>
        <v>342802</v>
      </c>
    </row>
    <row r="101" spans="1:65" hidden="1"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</row>
    <row r="102" spans="1:65"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</row>
    <row r="103" spans="1:65"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</row>
    <row r="104" spans="1:65"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</row>
    <row r="105" spans="1:65"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</row>
  </sheetData>
  <mergeCells count="174">
    <mergeCell ref="A2:T2"/>
    <mergeCell ref="V2:AO2"/>
    <mergeCell ref="AQ2:BJ2"/>
    <mergeCell ref="A3:T3"/>
    <mergeCell ref="V3:AO3"/>
    <mergeCell ref="AQ3:BJ3"/>
    <mergeCell ref="V5:AA5"/>
    <mergeCell ref="AQ5:AV5"/>
    <mergeCell ref="D6:T6"/>
    <mergeCell ref="Y6:AO6"/>
    <mergeCell ref="AS6:BJ6"/>
    <mergeCell ref="AQ6:AQ8"/>
    <mergeCell ref="AR6:AR8"/>
    <mergeCell ref="AN7:AO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Q21:AR21"/>
    <mergeCell ref="J22:L22"/>
    <mergeCell ref="A25:T25"/>
    <mergeCell ref="V25:AO25"/>
    <mergeCell ref="AQ25:BJ25"/>
    <mergeCell ref="A26:T26"/>
    <mergeCell ref="V26:AO26"/>
    <mergeCell ref="AQ26:BJ26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X7:Y7"/>
    <mergeCell ref="Z7:AA7"/>
    <mergeCell ref="AB7:AC7"/>
    <mergeCell ref="AD7:AE7"/>
    <mergeCell ref="AF7:AG7"/>
    <mergeCell ref="AH7:AI7"/>
    <mergeCell ref="AJ7:AK7"/>
    <mergeCell ref="AQ28:AV28"/>
    <mergeCell ref="D29:T29"/>
    <mergeCell ref="Y29:AO29"/>
    <mergeCell ref="AS29:BJ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S30:AT30"/>
    <mergeCell ref="AU30:AV30"/>
    <mergeCell ref="AW30:AX30"/>
    <mergeCell ref="AY30:AZ30"/>
    <mergeCell ref="BA30:BB30"/>
    <mergeCell ref="BC30:BD30"/>
    <mergeCell ref="BE30:BF30"/>
    <mergeCell ref="BG30:BH30"/>
    <mergeCell ref="BI30:BJ30"/>
    <mergeCell ref="BK30:BL30"/>
    <mergeCell ref="A44:B44"/>
    <mergeCell ref="V44:W44"/>
    <mergeCell ref="AQ44:AR44"/>
    <mergeCell ref="AQ29:AQ31"/>
    <mergeCell ref="AR29:AR31"/>
    <mergeCell ref="AQ49:BJ49"/>
    <mergeCell ref="A50:T50"/>
    <mergeCell ref="V50:AO50"/>
    <mergeCell ref="AQ50:BJ50"/>
    <mergeCell ref="V52:Y52"/>
    <mergeCell ref="AQ52:AV52"/>
    <mergeCell ref="D53:T53"/>
    <mergeCell ref="Y53:AO53"/>
    <mergeCell ref="AS53:BJ53"/>
    <mergeCell ref="AF54:AG54"/>
    <mergeCell ref="AH54:AI54"/>
    <mergeCell ref="AJ54:AK54"/>
    <mergeCell ref="AL54:AM54"/>
    <mergeCell ref="AN54:AO54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BK54:BL54"/>
    <mergeCell ref="A68:B68"/>
    <mergeCell ref="V68:W68"/>
    <mergeCell ref="AQ68:AR68"/>
    <mergeCell ref="A73:T73"/>
    <mergeCell ref="V73:AO73"/>
    <mergeCell ref="A74:T74"/>
    <mergeCell ref="V74:AO74"/>
    <mergeCell ref="AJ76:AK76"/>
    <mergeCell ref="AQ53:AQ55"/>
    <mergeCell ref="AR53:AR55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X54:Y54"/>
    <mergeCell ref="Z54:AA54"/>
    <mergeCell ref="AB54:AC54"/>
    <mergeCell ref="AD54:AE54"/>
    <mergeCell ref="Y77:AO77"/>
    <mergeCell ref="C78:D78"/>
    <mergeCell ref="E78:F78"/>
    <mergeCell ref="G78:H78"/>
    <mergeCell ref="I78:J78"/>
    <mergeCell ref="K78:L78"/>
    <mergeCell ref="M78:N78"/>
    <mergeCell ref="O78:P78"/>
    <mergeCell ref="Q78:R78"/>
    <mergeCell ref="S78:T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92:B92"/>
    <mergeCell ref="V92:W92"/>
    <mergeCell ref="A6:A8"/>
    <mergeCell ref="A29:A31"/>
    <mergeCell ref="A53:A55"/>
    <mergeCell ref="A77:A79"/>
    <mergeCell ref="B6:B8"/>
    <mergeCell ref="B29:B31"/>
    <mergeCell ref="B53:B55"/>
    <mergeCell ref="B77:B79"/>
    <mergeCell ref="V6:V8"/>
    <mergeCell ref="V29:V31"/>
    <mergeCell ref="V53:V55"/>
    <mergeCell ref="V77:V79"/>
    <mergeCell ref="W6:W8"/>
    <mergeCell ref="W29:W31"/>
    <mergeCell ref="W53:W55"/>
    <mergeCell ref="W77:W79"/>
    <mergeCell ref="D77:T77"/>
    <mergeCell ref="A49:T49"/>
    <mergeCell ref="V49:AO49"/>
    <mergeCell ref="A21:B21"/>
    <mergeCell ref="V21:W21"/>
    <mergeCell ref="AL7:AM7"/>
  </mergeCells>
  <pageMargins left="0.23622047244094499" right="0" top="0.35433070866141703" bottom="0.55118110236220497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 PEKERJAAN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2026-08-13T06:20:07Z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